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Foglio1" sheetId="1" r:id="rId1"/>
  </sheets>
  <definedNames>
    <definedName name="_xlfn.IFERROR" hidden="1">#NAME?</definedName>
    <definedName name="_xlnm.Print_Area" localSheetId="0">'Foglio1'!$A$1:$O$280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<sst xmlns="http://schemas.openxmlformats.org/spreadsheetml/2006/main" count="956" uniqueCount="665">
  <si>
    <t>1</t>
  </si>
  <si>
    <t>ASSISI</t>
  </si>
  <si>
    <t>Assisi</t>
  </si>
  <si>
    <t>2</t>
  </si>
  <si>
    <t>3</t>
  </si>
  <si>
    <t>Petrignano d'Assisi</t>
  </si>
  <si>
    <t>4</t>
  </si>
  <si>
    <t>5</t>
  </si>
  <si>
    <t>Santa Maria degli Angeli</t>
  </si>
  <si>
    <t>BASTIA UMBRA</t>
  </si>
  <si>
    <t>18- 19</t>
  </si>
  <si>
    <t>centro sociale Costano</t>
  </si>
  <si>
    <t>Costano</t>
  </si>
  <si>
    <t>Centro Sociale</t>
  </si>
  <si>
    <t>Ospedalicchio</t>
  </si>
  <si>
    <t>BETTONA</t>
  </si>
  <si>
    <t>Sala del Cenacolo</t>
  </si>
  <si>
    <t>Bettona</t>
  </si>
  <si>
    <t>Colle</t>
  </si>
  <si>
    <t>3-4</t>
  </si>
  <si>
    <t>Passaggio</t>
  </si>
  <si>
    <t>BEVAGNA</t>
  </si>
  <si>
    <t>1-2-3-4</t>
  </si>
  <si>
    <t>Piazza F. Silvestri</t>
  </si>
  <si>
    <t>Bevagna Centro</t>
  </si>
  <si>
    <t>5-6</t>
  </si>
  <si>
    <t>via madonna addolorata 12 - centro di solidarietà</t>
  </si>
  <si>
    <t>Cantalupo</t>
  </si>
  <si>
    <t>CAMPELLO SUL CLITUNNO</t>
  </si>
  <si>
    <t>1-2-3</t>
  </si>
  <si>
    <t>Soc. Operaia - Viale Trento e Trieste</t>
  </si>
  <si>
    <t>Campello centro</t>
  </si>
  <si>
    <t>CANNARA</t>
  </si>
  <si>
    <t>Auditorium San Sebastiano</t>
  </si>
  <si>
    <t>Cannara</t>
  </si>
  <si>
    <t>4-5</t>
  </si>
  <si>
    <t>CASCIA</t>
  </si>
  <si>
    <t>1-2-3-4-5 CASCIA                               + 1 monteleone   + 1 poggiod.</t>
  </si>
  <si>
    <t>CASTEL RITALDI</t>
  </si>
  <si>
    <t>Sede Pd - Località La Bruna</t>
  </si>
  <si>
    <t>Castel Ritaldi</t>
  </si>
  <si>
    <t>CASTIGLIONE DEL LAGO</t>
  </si>
  <si>
    <t>1-2-3-4-16</t>
  </si>
  <si>
    <t>Circolo Arci - Via Mameli</t>
  </si>
  <si>
    <t>Castiglione del Lago</t>
  </si>
  <si>
    <t>Sala della ex-scuola elementare</t>
  </si>
  <si>
    <t>Gioiella</t>
  </si>
  <si>
    <t xml:space="preserve"> Scuola materna</t>
  </si>
  <si>
    <t>Macchie</t>
  </si>
  <si>
    <t>Sala Filarmonica</t>
  </si>
  <si>
    <t>Panicarola</t>
  </si>
  <si>
    <t>CIRCOLO PD</t>
  </si>
  <si>
    <t>Piana</t>
  </si>
  <si>
    <t>Circolo Arci</t>
  </si>
  <si>
    <t>Porto</t>
  </si>
  <si>
    <t>7-8</t>
  </si>
  <si>
    <t>C.V.A.</t>
  </si>
  <si>
    <t>Pozzuolo</t>
  </si>
  <si>
    <t>14-15</t>
  </si>
  <si>
    <t>Circolo PD</t>
  </si>
  <si>
    <t>Sanfatucchio</t>
  </si>
  <si>
    <t>Sala Polisportiva</t>
  </si>
  <si>
    <t>Villastrada</t>
  </si>
  <si>
    <t>CERRETO DI SPOLETO</t>
  </si>
  <si>
    <t>Teatro Comunale - Piazza Pontano</t>
  </si>
  <si>
    <t>Cerreto di Spoleto</t>
  </si>
  <si>
    <t>CITERNA</t>
  </si>
  <si>
    <t>Citerna</t>
  </si>
  <si>
    <t>Fighille</t>
  </si>
  <si>
    <t>2-4</t>
  </si>
  <si>
    <t>Palazzina Servizi Sociali</t>
  </si>
  <si>
    <t>Pistrino</t>
  </si>
  <si>
    <t>CITTÀ DI CASTELLO</t>
  </si>
  <si>
    <t>20-21</t>
  </si>
  <si>
    <t xml:space="preserve">Circolo Arci  </t>
  </si>
  <si>
    <t>Badiali</t>
  </si>
  <si>
    <t xml:space="preserve">C.V.A.  </t>
  </si>
  <si>
    <t>Cerbara</t>
  </si>
  <si>
    <t>1-2-4-7-8-12-45-47-51-</t>
  </si>
  <si>
    <t>Sala gruppi consiliari -Palazzo Comunale</t>
  </si>
  <si>
    <t>Città di Castello Centro</t>
  </si>
  <si>
    <t>Sala Campo Sportivo - Via Cadibona</t>
  </si>
  <si>
    <t>Graticole-La Tina</t>
  </si>
  <si>
    <t xml:space="preserve">27-29-38-49 </t>
  </si>
  <si>
    <t>Sala Polivalente -Campo Sportivo</t>
  </si>
  <si>
    <t>9-10-14</t>
  </si>
  <si>
    <t>Sala Polivalente parco San Pio X</t>
  </si>
  <si>
    <t>San Pio X</t>
  </si>
  <si>
    <t>32-33-35</t>
  </si>
  <si>
    <t>Promano-Cornetto</t>
  </si>
  <si>
    <t>13-15</t>
  </si>
  <si>
    <t xml:space="preserve">Sala Polivalente Campo Sportivo  </t>
  </si>
  <si>
    <t>Lerchi</t>
  </si>
  <si>
    <t xml:space="preserve"> 43- 44 -46</t>
  </si>
  <si>
    <t>Ex Scuola Elementare</t>
  </si>
  <si>
    <t>Lugnano</t>
  </si>
  <si>
    <t>23-25-34-37</t>
  </si>
  <si>
    <t xml:space="preserve">Sala Polivalente </t>
  </si>
  <si>
    <t>Madonna del Latte</t>
  </si>
  <si>
    <t>12</t>
  </si>
  <si>
    <t>39-40- 42 -</t>
  </si>
  <si>
    <t>Sala Mutua Assistenza</t>
  </si>
  <si>
    <t>Morra</t>
  </si>
  <si>
    <t>30-31</t>
  </si>
  <si>
    <t>San Secondo</t>
  </si>
  <si>
    <t>36-50-52-53</t>
  </si>
  <si>
    <t>Sala Polivalente P. Garinei</t>
  </si>
  <si>
    <t>Trestina</t>
  </si>
  <si>
    <t>CITTA’ DELLA PIEVE</t>
  </si>
  <si>
    <t>1,2,3,4</t>
  </si>
  <si>
    <t xml:space="preserve">Centro storico </t>
  </si>
  <si>
    <t>Moiano</t>
  </si>
  <si>
    <t>Po' Bandino</t>
  </si>
  <si>
    <t>Ponticelli</t>
  </si>
  <si>
    <t>COLLAZZONE</t>
  </si>
  <si>
    <t>Collepepe</t>
  </si>
  <si>
    <t>CORCIANO</t>
  </si>
  <si>
    <t>Ex Scuola Elementare - Via Copernico</t>
  </si>
  <si>
    <t>Capocavallo</t>
  </si>
  <si>
    <t>6-7</t>
  </si>
  <si>
    <t>Mantignana</t>
  </si>
  <si>
    <t>Quartiere Girasole (Girasole-Tigli)</t>
  </si>
  <si>
    <t>8-17</t>
  </si>
  <si>
    <t>San Mariano</t>
  </si>
  <si>
    <t>Circolo Soc.Filarmonica,via Martiri della Libertà</t>
  </si>
  <si>
    <t>Solomeo</t>
  </si>
  <si>
    <t>COSTACCIARO</t>
  </si>
  <si>
    <t>1-2</t>
  </si>
  <si>
    <t>Biblioteca Comunale - corso mazzini</t>
  </si>
  <si>
    <t>Costacciaro</t>
  </si>
  <si>
    <t>DERUTA</t>
  </si>
  <si>
    <t>1-2-3-4-5 -6 -7-8-9</t>
  </si>
  <si>
    <t>Deruta</t>
  </si>
  <si>
    <t>FOLIGNO</t>
  </si>
  <si>
    <t>22-23-40-53</t>
  </si>
  <si>
    <t>Sede PD - Via Ferdinando Innamorati 25</t>
  </si>
  <si>
    <t xml:space="preserve">Belfiore </t>
  </si>
  <si>
    <t>37-38</t>
  </si>
  <si>
    <t>Colfiorito</t>
  </si>
  <si>
    <t>41-42-43-44</t>
  </si>
  <si>
    <t>Centro Sociale Sportella Marini- Via Raffaello Sanzio</t>
  </si>
  <si>
    <t>Foligno</t>
  </si>
  <si>
    <t>12-13-14-15</t>
  </si>
  <si>
    <t>Università della Terza Età - via Oberdan,123</t>
  </si>
  <si>
    <t>27–28–29–30–31</t>
  </si>
  <si>
    <t>sede Ex Circoscrizione 5-Casa Castellana</t>
  </si>
  <si>
    <t>Sant'Eraclio</t>
  </si>
  <si>
    <t>Corvia</t>
  </si>
  <si>
    <t>Sterpete</t>
  </si>
  <si>
    <t>Verchiano</t>
  </si>
  <si>
    <t>FOSSATO DI VICO</t>
  </si>
  <si>
    <t>1-3</t>
  </si>
  <si>
    <t>Sede circolo PD - Osteria del Gatto</t>
  </si>
  <si>
    <t>Fossato di Vico</t>
  </si>
  <si>
    <t>Sala  Distretto Sanitario</t>
  </si>
  <si>
    <t xml:space="preserve">Purello </t>
  </si>
  <si>
    <t>FRATTA TODINA</t>
  </si>
  <si>
    <t>1- 2</t>
  </si>
  <si>
    <t>Fratta Todina</t>
  </si>
  <si>
    <t>GIANO DELL’UMBRIA</t>
  </si>
  <si>
    <t>Bastardo</t>
  </si>
  <si>
    <t>GUALDO CATTANEO</t>
  </si>
  <si>
    <t>sede pd collesecco</t>
  </si>
  <si>
    <t>Collesecco</t>
  </si>
  <si>
    <t>sede pd grutti</t>
  </si>
  <si>
    <t>Grutti</t>
  </si>
  <si>
    <t>Sezione Federcaccia, Piazza Umberto I </t>
  </si>
  <si>
    <t>Gualdo Cattaneo Centro</t>
  </si>
  <si>
    <t>Pro-loco</t>
  </si>
  <si>
    <t>Pomonte</t>
  </si>
  <si>
    <t>“Il Dirigibile" ex scuole elementari</t>
  </si>
  <si>
    <t>Ponte di Ferro</t>
  </si>
  <si>
    <t>Sezione ex DS</t>
  </si>
  <si>
    <t>Pozzo</t>
  </si>
  <si>
    <t>presso Sala Comunale- S. Terenziano</t>
  </si>
  <si>
    <t>San Terenziano</t>
  </si>
  <si>
    <t>GUALDO TADINO</t>
  </si>
  <si>
    <t>10-11</t>
  </si>
  <si>
    <t>Cartiere</t>
  </si>
  <si>
    <t>12-13-17-18-19</t>
  </si>
  <si>
    <t>Proloco -Chiesa</t>
  </si>
  <si>
    <t>Cerqueto</t>
  </si>
  <si>
    <t>1-2-3-4-5-20</t>
  </si>
  <si>
    <t>atrio pretura</t>
  </si>
  <si>
    <t>Gualdo Tadino Centro</t>
  </si>
  <si>
    <t>6-7-8-9</t>
  </si>
  <si>
    <t xml:space="preserve"> atrio pretura</t>
  </si>
  <si>
    <t>San Rocco</t>
  </si>
  <si>
    <t>GUBBIO</t>
  </si>
  <si>
    <t>5-6-7-8</t>
  </si>
  <si>
    <t xml:space="preserve">1-2-3-4 </t>
  </si>
  <si>
    <t>INGRESSO ADIACENTE CHIESA SAN DOMENICO</t>
  </si>
  <si>
    <t>SAN MARTINO</t>
  </si>
  <si>
    <t>9-10-11-12-13</t>
  </si>
  <si>
    <t>BAR-MADONNA DEL PONTE</t>
  </si>
  <si>
    <t>MADONNA DEL PONTE</t>
  </si>
  <si>
    <t>14-15-16-17-18-19</t>
  </si>
  <si>
    <t>BAR CONTINO</t>
  </si>
  <si>
    <t>CIPOLLETO</t>
  </si>
  <si>
    <t>LOCALI GUBBIO SOCCORSO</t>
  </si>
  <si>
    <t xml:space="preserve">PADULE </t>
  </si>
  <si>
    <t>PROLOCO</t>
  </si>
  <si>
    <t>MOCAIANA</t>
  </si>
  <si>
    <t>LISCIANO NICCONE</t>
  </si>
  <si>
    <t>Lisciano Niccone</t>
  </si>
  <si>
    <t>MAGIONE</t>
  </si>
  <si>
    <t>8-9</t>
  </si>
  <si>
    <t>SEDE PD</t>
  </si>
  <si>
    <t>Agello</t>
  </si>
  <si>
    <t>Locali Sala Canottieri</t>
  </si>
  <si>
    <t>San Feliciano</t>
  </si>
  <si>
    <t>Sala ex- scuole elementari</t>
  </si>
  <si>
    <t>Sant’Arcangelo</t>
  </si>
  <si>
    <t>MAGIONE centro</t>
  </si>
  <si>
    <t>1-2-3-4-5- 10 -11</t>
  </si>
  <si>
    <t xml:space="preserve">Magione     </t>
  </si>
  <si>
    <t>12-13</t>
  </si>
  <si>
    <t xml:space="preserve">circolo arci </t>
  </si>
  <si>
    <t>Villa</t>
  </si>
  <si>
    <t>MARSCIANO</t>
  </si>
  <si>
    <t>Verde Pubblico - Via Ferri</t>
  </si>
  <si>
    <t>Ammeto</t>
  </si>
  <si>
    <t>Locale "Il Faro"</t>
  </si>
  <si>
    <t>Castiglione della Valle</t>
  </si>
  <si>
    <t>10-16-19</t>
  </si>
  <si>
    <t>Cerqueto - Compignano</t>
  </si>
  <si>
    <t>Papiano</t>
  </si>
  <si>
    <t>San Biagio della Valle</t>
  </si>
  <si>
    <t>11-12</t>
  </si>
  <si>
    <t>San Valentino</t>
  </si>
  <si>
    <t>Schiavo</t>
  </si>
  <si>
    <t>Spina</t>
  </si>
  <si>
    <t>13-14</t>
  </si>
  <si>
    <t>1-2-3-4-5</t>
  </si>
  <si>
    <t>palazzetto sport</t>
  </si>
  <si>
    <t>Marsciano</t>
  </si>
  <si>
    <t>MASSA MARTANA</t>
  </si>
  <si>
    <t>1-2-3-4-5-6-</t>
  </si>
  <si>
    <t>Massa Martana</t>
  </si>
  <si>
    <t>MONTE CASTELLO DI VIBIO</t>
  </si>
  <si>
    <t>Area Verde -Palazzina,  Via Madonna del Piano</t>
  </si>
  <si>
    <t>Madonna del Piano</t>
  </si>
  <si>
    <t>MONTE SANTA MARIA TIBERINA</t>
  </si>
  <si>
    <t>Gioiello</t>
  </si>
  <si>
    <t>Lippiano</t>
  </si>
  <si>
    <t>MONTEFALCO</t>
  </si>
  <si>
    <t>Locali Sala d’aspetto nuovo parcheggio</t>
  </si>
  <si>
    <t>Montefalco</t>
  </si>
  <si>
    <t xml:space="preserve">MONTONE </t>
  </si>
  <si>
    <t>Piazza Fortebraccio</t>
  </si>
  <si>
    <t>Montone</t>
  </si>
  <si>
    <t xml:space="preserve">Circolo Uisp/C.V.A. </t>
  </si>
  <si>
    <t>Santa Maria di Sette</t>
  </si>
  <si>
    <t>NOCERA UMBRA</t>
  </si>
  <si>
    <t>1-2-3-4-5-6-7-8</t>
  </si>
  <si>
    <t>Nocera Umbra</t>
  </si>
  <si>
    <t>NORCIA</t>
  </si>
  <si>
    <t>Norcia Centro</t>
  </si>
  <si>
    <t>PACIANO</t>
  </si>
  <si>
    <t>Paciano</t>
  </si>
  <si>
    <t>PANICALE</t>
  </si>
  <si>
    <t>Colle San Paolo</t>
  </si>
  <si>
    <t>Centro Sociale Anziani</t>
  </si>
  <si>
    <t>Panicale</t>
  </si>
  <si>
    <t>3-4-5</t>
  </si>
  <si>
    <t>Centro polifunzionale l'Occhio</t>
  </si>
  <si>
    <t>Tavernelle</t>
  </si>
  <si>
    <t>PASSIGNANO SUL TRASIMENO</t>
  </si>
  <si>
    <t>ex scuola elementare</t>
  </si>
  <si>
    <t>Castel Rigone</t>
  </si>
  <si>
    <t>Bocciodromo</t>
  </si>
  <si>
    <t>Passignano sul Trasimeno</t>
  </si>
  <si>
    <t>Locale Circolo Arci</t>
  </si>
  <si>
    <t>San Donato</t>
  </si>
  <si>
    <t>PIEGARO</t>
  </si>
  <si>
    <t>Castiglion Fosco</t>
  </si>
  <si>
    <t>Sede INCA - Via Roma 10</t>
  </si>
  <si>
    <t>Piegaro</t>
  </si>
  <si>
    <t>Pietrafitta</t>
  </si>
  <si>
    <t>PIETRALUNGA</t>
  </si>
  <si>
    <t>Pietralunga</t>
  </si>
  <si>
    <t>PRECI</t>
  </si>
  <si>
    <t>Sala Polivalente Comune</t>
  </si>
  <si>
    <t>Preci  </t>
  </si>
  <si>
    <t>SAN GIUSTINO</t>
  </si>
  <si>
    <t>7-8-9</t>
  </si>
  <si>
    <t>Ex Scuola Media P.zza Ferrer</t>
  </si>
  <si>
    <t>Lama</t>
  </si>
  <si>
    <t>1-2-3-4-5- 6</t>
  </si>
  <si>
    <t>C.V.A. - Via Citernese, 8</t>
  </si>
  <si>
    <t>San Giustino</t>
  </si>
  <si>
    <t>C.V.A. - Via S. Andrea</t>
  </si>
  <si>
    <t>Selci</t>
  </si>
  <si>
    <t>SANT'ANATOLIA DI NARCO</t>
  </si>
  <si>
    <t>Centro Sociale (Ex. Scuola Materna) - Via Aldo Moro, 29</t>
  </si>
  <si>
    <t>Sant’Anatolia di Narco </t>
  </si>
  <si>
    <t>SCHEGGIA E PASCELUPO</t>
  </si>
  <si>
    <t>SCHEGGINO</t>
  </si>
  <si>
    <t>Sala Parrocchiale - Piazza 23 luglio</t>
  </si>
  <si>
    <t>Scheggino</t>
  </si>
  <si>
    <t>SELLANO</t>
  </si>
  <si>
    <t>SALA POLIVALENTE DEL COMUNE</t>
  </si>
  <si>
    <t>Sellano</t>
  </si>
  <si>
    <t>SIGILLO</t>
  </si>
  <si>
    <t>Sigillo</t>
  </si>
  <si>
    <t>SPELLO</t>
  </si>
  <si>
    <t>Centro Polivalente Ca' Rapillo - Via Aquatino</t>
  </si>
  <si>
    <t>Acquatino</t>
  </si>
  <si>
    <t>7-10</t>
  </si>
  <si>
    <t>Sala Palazzetti</t>
  </si>
  <si>
    <t>Capitan Loreto</t>
  </si>
  <si>
    <t>6-8-9</t>
  </si>
  <si>
    <t>Sala Frassati - Via Pinturicchio, 4</t>
  </si>
  <si>
    <t>Spello Borgo</t>
  </si>
  <si>
    <t>SPOLETO</t>
  </si>
  <si>
    <t>1-2-3-4-5-8-9-10</t>
  </si>
  <si>
    <t>ex scuola elementare -P.zza San Domenico</t>
  </si>
  <si>
    <t>Spoleto</t>
  </si>
  <si>
    <t>VILLA REDENTA - sala Monterosso</t>
  </si>
  <si>
    <t>15-16-17-20</t>
  </si>
  <si>
    <t>Via g. Marconi 330- rotatoria</t>
  </si>
  <si>
    <t>Passo Parenzi</t>
  </si>
  <si>
    <t>21-48</t>
  </si>
  <si>
    <t>Pro-Loco</t>
  </si>
  <si>
    <t>Cortaccione</t>
  </si>
  <si>
    <t>22-23</t>
  </si>
  <si>
    <t>Sede Comitato Festa</t>
  </si>
  <si>
    <t>Baiano</t>
  </si>
  <si>
    <t>24-25</t>
  </si>
  <si>
    <t>San Giovanni di Baiano</t>
  </si>
  <si>
    <t xml:space="preserve">Palestra Comunale </t>
  </si>
  <si>
    <t>San Martino In Trignano</t>
  </si>
  <si>
    <t>28-34</t>
  </si>
  <si>
    <t>P.zza Morgnano ,4</t>
  </si>
  <si>
    <t>Morgnano</t>
  </si>
  <si>
    <t>18-19-29-30</t>
  </si>
  <si>
    <t>Sala Condominiale - Via Betti 2-2/A</t>
  </si>
  <si>
    <t>Sede circolo PD-via San Benedetto</t>
  </si>
  <si>
    <t>San Venanzo</t>
  </si>
  <si>
    <t>35-36-39-43-44-45</t>
  </si>
  <si>
    <t>Sede Bocciofila</t>
  </si>
  <si>
    <t>San Giacomo</t>
  </si>
  <si>
    <t>Eggi</t>
  </si>
  <si>
    <t>TODI</t>
  </si>
  <si>
    <t>5-6-7</t>
  </si>
  <si>
    <t>Cappuccini</t>
  </si>
  <si>
    <t xml:space="preserve">Todi    </t>
  </si>
  <si>
    <t>11-20</t>
  </si>
  <si>
    <t>Area Verde- Collevalenza</t>
  </si>
  <si>
    <t>Collevalenza</t>
  </si>
  <si>
    <t>Area Verde Duesanti</t>
  </si>
  <si>
    <t>Duesanti</t>
  </si>
  <si>
    <t>Pantalla</t>
  </si>
  <si>
    <t>15-16-17-22</t>
  </si>
  <si>
    <t>Pian di Porto</t>
  </si>
  <si>
    <t>TORGIANO</t>
  </si>
  <si>
    <t>1-2-3- 4-5-6</t>
  </si>
  <si>
    <t>Torgiano</t>
  </si>
  <si>
    <t>TREVI</t>
  </si>
  <si>
    <t>Bocciodromo Comunale - Via Faustana</t>
  </si>
  <si>
    <t>Borgo Trevi</t>
  </si>
  <si>
    <t>Bovara</t>
  </si>
  <si>
    <t>Circolo Arci “Terzo Millennio” - Via Nuova</t>
  </si>
  <si>
    <t>Cannaiola</t>
  </si>
  <si>
    <t>Piazza Mazzini</t>
  </si>
  <si>
    <t>Trevi</t>
  </si>
  <si>
    <t>TUORO SUL TRASIMENO</t>
  </si>
  <si>
    <t>Casa del Sodo</t>
  </si>
  <si>
    <t>Tuoro centro</t>
  </si>
  <si>
    <t>vernazzano</t>
  </si>
  <si>
    <t>UMBERTIDE</t>
  </si>
  <si>
    <t>Montecastelli</t>
  </si>
  <si>
    <t>Niccone</t>
  </si>
  <si>
    <t>Circolo PD- Pierantonio</t>
  </si>
  <si>
    <t>Pierantonio</t>
  </si>
  <si>
    <t>Umbertide</t>
  </si>
  <si>
    <t>6-7-8</t>
  </si>
  <si>
    <t>15 - 16 - 17 -18</t>
  </si>
  <si>
    <t>VALFABBRICA</t>
  </si>
  <si>
    <t>Valfabbrica</t>
  </si>
  <si>
    <t>VALLO DI NERA</t>
  </si>
  <si>
    <t>VALTOPINA</t>
  </si>
  <si>
    <t>Sala Gandini</t>
  </si>
  <si>
    <t>Valtopina</t>
  </si>
  <si>
    <t>PG Castel del Piano</t>
  </si>
  <si>
    <t>Castel del Piano</t>
  </si>
  <si>
    <t>PG Centro</t>
  </si>
  <si>
    <t>20 - 21 - 22 - 95 - 96</t>
  </si>
  <si>
    <t>Ex palestra della Provincia - Via Tuderte</t>
  </si>
  <si>
    <t>Montebello</t>
  </si>
  <si>
    <t>39 - 42 - 43</t>
  </si>
  <si>
    <t>Locale Via Gigliarelli n° 81</t>
  </si>
  <si>
    <t>Case Bruciate</t>
  </si>
  <si>
    <t>Sala del Grifo e del Leone - Palazzo dei Priori</t>
  </si>
  <si>
    <t>Sede Circolo PD - via del Lavoro, 62</t>
  </si>
  <si>
    <t>PG Colle Umberto</t>
  </si>
  <si>
    <t>64 - 65 - 66 - 67</t>
  </si>
  <si>
    <t>Colle Umberto</t>
  </si>
  <si>
    <t>PG Collestrada</t>
  </si>
  <si>
    <t>116 - 117</t>
  </si>
  <si>
    <t>Circolo ARCI - Area Verde</t>
  </si>
  <si>
    <t>Collestrada</t>
  </si>
  <si>
    <t>PG Colombella</t>
  </si>
  <si>
    <t>124 - 125 - 126</t>
  </si>
  <si>
    <t>Ex scuola elementare - Via delle Marche</t>
  </si>
  <si>
    <t>Colombella</t>
  </si>
  <si>
    <t xml:space="preserve">122 - 123  </t>
  </si>
  <si>
    <t xml:space="preserve">C.V.A. </t>
  </si>
  <si>
    <t>Piccione</t>
  </si>
  <si>
    <t>PG Ferro di Cavallo</t>
  </si>
  <si>
    <t>44 - 45 - 46 - 47 - 48</t>
  </si>
  <si>
    <t>Ferro di Cavallo</t>
  </si>
  <si>
    <t>51 - 52 - 132</t>
  </si>
  <si>
    <t>Olmo</t>
  </si>
  <si>
    <t>PG Fontignano</t>
  </si>
  <si>
    <t>Fontignano</t>
  </si>
  <si>
    <t>PG Madonna alta</t>
  </si>
  <si>
    <t>30 - 31 - 32 - 33</t>
  </si>
  <si>
    <t>34 - 35 - 36 - 37</t>
  </si>
  <si>
    <t>Locali Biblioteca delle Nuvole - via Magno Magnini</t>
  </si>
  <si>
    <t>68 - 69 - 70 - 71</t>
  </si>
  <si>
    <t>Sede Circolo PD - Via E. Fermi 1</t>
  </si>
  <si>
    <t>PG Montelaguardia</t>
  </si>
  <si>
    <t>137 - 138 - 139</t>
  </si>
  <si>
    <t>C.V.A. di Montelaguardia</t>
  </si>
  <si>
    <t>Montelaguardia</t>
  </si>
  <si>
    <t>PG Monteluce</t>
  </si>
  <si>
    <t>14 - 15 - 16 - 17 - 18 - 151</t>
  </si>
  <si>
    <t>Circolo ARCI - Via Eugubina 48/O</t>
  </si>
  <si>
    <t>Sant'Erminio</t>
  </si>
  <si>
    <t>Corso Bersaglieri 37</t>
  </si>
  <si>
    <t>Porta Pesa</t>
  </si>
  <si>
    <t>PG Mugnano</t>
  </si>
  <si>
    <t>92 - 93 - 94</t>
  </si>
  <si>
    <t xml:space="preserve">Circolo Sala SoMs - Via della Cooperativa </t>
  </si>
  <si>
    <t>Mugnano</t>
  </si>
  <si>
    <t>PG Parlesca</t>
  </si>
  <si>
    <t>131 - 133 - 134</t>
  </si>
  <si>
    <t>Circolo ARCI</t>
  </si>
  <si>
    <t>Solfagnano</t>
  </si>
  <si>
    <t>PG Pila</t>
  </si>
  <si>
    <t>77 - 78 - 159</t>
  </si>
  <si>
    <t>Centro Socio culturale per anziani</t>
  </si>
  <si>
    <t>Pila</t>
  </si>
  <si>
    <t>PG Ponte Felcino</t>
  </si>
  <si>
    <t>143 - 144 - 145 - 146</t>
  </si>
  <si>
    <t>Auditorium C.V.A. Via Maniconi</t>
  </si>
  <si>
    <t>Ponte Felcino</t>
  </si>
  <si>
    <t>PG Ponte Valleceppi</t>
  </si>
  <si>
    <t>148 - 149 - 150</t>
  </si>
  <si>
    <t>Sede Circolo ARCI - Via Volturno 12</t>
  </si>
  <si>
    <t>Ponte Valleceppi</t>
  </si>
  <si>
    <t>PG Pretola</t>
  </si>
  <si>
    <t>Sede Circolo PD</t>
  </si>
  <si>
    <t>Pretola</t>
  </si>
  <si>
    <t>PG PSG</t>
  </si>
  <si>
    <t>107 - 108</t>
  </si>
  <si>
    <t>Balanzano</t>
  </si>
  <si>
    <t>97 - 98 - 99 - 100 - 101 - 105</t>
  </si>
  <si>
    <t>102 - 103 - 104 - 106</t>
  </si>
  <si>
    <t>PG Ramazzano</t>
  </si>
  <si>
    <t>Ramazzano</t>
  </si>
  <si>
    <t>PG Resina</t>
  </si>
  <si>
    <t>Resina</t>
  </si>
  <si>
    <t>PG San Marco</t>
  </si>
  <si>
    <t>Circolo PD - Via Van Marle 27</t>
  </si>
  <si>
    <t>San Marco</t>
  </si>
  <si>
    <t>Ponte d'Oddi</t>
  </si>
  <si>
    <t>PG San Sisto</t>
  </si>
  <si>
    <t>79 - 80 - 81 - 82 - 83 - 84 - 85</t>
  </si>
  <si>
    <t>San Sisto</t>
  </si>
  <si>
    <t>49 - 50 - 156</t>
  </si>
  <si>
    <t>Santa Sabina</t>
  </si>
  <si>
    <t>PG SMCampo</t>
  </si>
  <si>
    <t>109 - 110 - 111</t>
  </si>
  <si>
    <t>C.V.A. - Area Verde</t>
  </si>
  <si>
    <t>San Martino in Campo</t>
  </si>
  <si>
    <t>PG SMColle</t>
  </si>
  <si>
    <t>112 - 113 - 114 - 115</t>
  </si>
  <si>
    <t>C.V.A. (ex mattatoio) - Via Luisa</t>
  </si>
  <si>
    <t>San Martino in Colle</t>
  </si>
  <si>
    <t>PG Territorio d'Arna</t>
  </si>
  <si>
    <t>120 - 121 - 157</t>
  </si>
  <si>
    <t>Associazione Palmira Federici</t>
  </si>
  <si>
    <t>Ripa</t>
  </si>
  <si>
    <t>118 - 119</t>
  </si>
  <si>
    <t>Sant'Egidio</t>
  </si>
  <si>
    <t>PG Casa del Diavolo</t>
  </si>
  <si>
    <t>128 - 129</t>
  </si>
  <si>
    <t>Casa del Diavolo</t>
  </si>
  <si>
    <t>PG Ponte Pattoli</t>
  </si>
  <si>
    <t>135 - 136</t>
  </si>
  <si>
    <t>Ponte Pattoli</t>
  </si>
  <si>
    <t>PG Villa Pitignano</t>
  </si>
  <si>
    <t>140 - 141 - 142</t>
  </si>
  <si>
    <t>Villa Pitignano</t>
  </si>
  <si>
    <t>39</t>
  </si>
  <si>
    <t>Centro x documentazione sul Paesaggio - Piazza della Repubblica</t>
  </si>
  <si>
    <t>SEDE PD/ via dell'ospedale</t>
  </si>
  <si>
    <t>Spello</t>
  </si>
  <si>
    <t>Collecchio</t>
  </si>
  <si>
    <t>Sala comune di Fratta Todina- via Roma</t>
  </si>
  <si>
    <t>Centro Socio-culturale - area verde via F. Gregorovius</t>
  </si>
  <si>
    <t>13-14-17</t>
  </si>
  <si>
    <t>20-21-22-23-24-25-26-36</t>
  </si>
  <si>
    <t>1-2-3-4-5-6</t>
  </si>
  <si>
    <t>Sala Carpine</t>
  </si>
  <si>
    <t>sede PD -via  Giacomo M.</t>
  </si>
  <si>
    <t>10-11-14-15-16</t>
  </si>
  <si>
    <t>Circolo Collecchio via Collecchio</t>
  </si>
  <si>
    <t>Circolo  “Incontro” - Via Don Sturzo, 3</t>
  </si>
  <si>
    <t>zona verde -Colle San Paolo</t>
  </si>
  <si>
    <t>Moiano-Circolo ARCI Casa del Popolo</t>
  </si>
  <si>
    <t>Po Bandino-Circolo ARCI Scubidù</t>
  </si>
  <si>
    <t>Sala Polivalente</t>
  </si>
  <si>
    <t>Palazzo della Corgna - Sala delle Muse</t>
  </si>
  <si>
    <t>Presso sede Comunale</t>
  </si>
  <si>
    <t>Ex Scuola Media - Via Unità d'Italia 5</t>
  </si>
  <si>
    <t>1, 2, 3, 4, 5, 6, 7 - 28-31-32</t>
  </si>
  <si>
    <t>8, 9, 10, 11,12, 13, 14, 15-19-20-21-25-26-27-</t>
  </si>
  <si>
    <t>16, 17, 18 -22-23-24-29-30-</t>
  </si>
  <si>
    <t>Sede Proloco -via Costanzi 4</t>
  </si>
  <si>
    <t>sala Pro-loco,Piazza Garibaldi 12</t>
  </si>
  <si>
    <t>Sala dei Cantori   vicolo  S.Antonio</t>
  </si>
  <si>
    <t>1-2-3-4-5-16-17-18-19-20</t>
  </si>
  <si>
    <t>Sede PD Subasio - via Orfini  14- Prato Smeraldo</t>
  </si>
  <si>
    <t>6-7-8-33-52-54-</t>
  </si>
  <si>
    <t>Centro sociale "Ina Casa -Flaminio"via Risorgimento 10</t>
  </si>
  <si>
    <t>Le Casermette</t>
  </si>
  <si>
    <t>Centro sociale "Corvia"via DanieleManin 61</t>
  </si>
  <si>
    <t xml:space="preserve"> sede PD  - Via Sterpete 4</t>
  </si>
  <si>
    <t>46-47-49</t>
  </si>
  <si>
    <t>Sede PD Cascia</t>
  </si>
  <si>
    <t>SEDE PD              vicolo San Primo</t>
  </si>
  <si>
    <t>Atrio intrno Cinema Esperia</t>
  </si>
  <si>
    <t>Bastia Umbra Centro</t>
  </si>
  <si>
    <t>8-9-22</t>
  </si>
  <si>
    <t>Centro Sociale Borgo I° maggio</t>
  </si>
  <si>
    <t>Bastia</t>
  </si>
  <si>
    <t>10-11-12</t>
  </si>
  <si>
    <t>Circolo di Bastiola-adiacente scuola elementare</t>
  </si>
  <si>
    <t>Bastiola</t>
  </si>
  <si>
    <t>13-14-20</t>
  </si>
  <si>
    <t>Centro Sociale XXV Aprile</t>
  </si>
  <si>
    <t>Centro Sociale Ospedalicchio</t>
  </si>
  <si>
    <t>15-21</t>
  </si>
  <si>
    <t>Cipresso</t>
  </si>
  <si>
    <t>16-17</t>
  </si>
  <si>
    <t>Centro Sociale Cipresso</t>
  </si>
  <si>
    <t>Piccolo Museo</t>
  </si>
  <si>
    <t>Info Point</t>
  </si>
  <si>
    <t>Sede PD -  via Masaccio</t>
  </si>
  <si>
    <t>Scheggia e Pascelupo</t>
  </si>
  <si>
    <t>Circolo Ricreativo Soc. Mutuo Soccorso-via cattaeno 30</t>
  </si>
  <si>
    <t>Sede Pd Via A. Moro, 16</t>
  </si>
  <si>
    <t>9-14-15-18-19-20-21</t>
  </si>
  <si>
    <t>sede PD - Via Mascagni 1</t>
  </si>
  <si>
    <t xml:space="preserve">ELLERA  </t>
  </si>
  <si>
    <t>3-12-13-16-22</t>
  </si>
  <si>
    <t>Circolo Arcs - Via Michelangelo 29</t>
  </si>
  <si>
    <t xml:space="preserve">Taverne  </t>
  </si>
  <si>
    <t>sede Croce Rossa-via Ada Negri 2</t>
  </si>
  <si>
    <t>Circolo società sportiva-via Solferino</t>
  </si>
  <si>
    <t>Castelvieto</t>
  </si>
  <si>
    <t>Corciano</t>
  </si>
  <si>
    <t>Sala Antico Molino- via Ballerini</t>
  </si>
  <si>
    <t>1-11</t>
  </si>
  <si>
    <t>Via Garibaldi- sede CGIL</t>
  </si>
  <si>
    <t>1-2-3-4-5-6-7</t>
  </si>
  <si>
    <t>Casa delle Associazioni</t>
  </si>
  <si>
    <t>Sede CGIL</t>
  </si>
  <si>
    <t>5- 6</t>
  </si>
  <si>
    <t>Sede PD-piazza di Marte 6</t>
  </si>
  <si>
    <t>Bar Marconi Distributore IP-via Tiberina</t>
  </si>
  <si>
    <t>Palazzina Comunale-voc.Sant'Amanzio</t>
  </si>
  <si>
    <t>1-2-3-4-8-9-10-18-19-21</t>
  </si>
  <si>
    <t>1-2--5</t>
  </si>
  <si>
    <t>Borghetto di Tuoro</t>
  </si>
  <si>
    <t>Locali ex scuola elementare- via Nuova</t>
  </si>
  <si>
    <t>ex edificio scuole medie Piazza XXIV maggio- CASACASTALDA</t>
  </si>
  <si>
    <t>Salone Comunale- LOC. MEGGIANO</t>
  </si>
  <si>
    <t xml:space="preserve">Meggiano-Vallo di Nera </t>
  </si>
  <si>
    <t>Via Roma,7</t>
  </si>
  <si>
    <t xml:space="preserve">CIRCOLO PD </t>
  </si>
  <si>
    <t>Area Verde -Quartiere Europa</t>
  </si>
  <si>
    <t>27-28-29-30-31-32-33-34-35</t>
  </si>
  <si>
    <t>PINOLO</t>
  </si>
  <si>
    <t>Locale ex Gastronomia Eugubina -vicino distributore IP</t>
  </si>
  <si>
    <t>9-10-11-24-25-26-45-50</t>
  </si>
  <si>
    <t>35-36-37-38</t>
  </si>
  <si>
    <t>32-51</t>
  </si>
  <si>
    <t>Locale Cave-Via della Rotta 7 vicino fonte</t>
  </si>
  <si>
    <t>Locale Agorà -Via aspromonte 1 - ex- Circoscr.3</t>
  </si>
  <si>
    <t>Ponte San Giovanni 1</t>
  </si>
  <si>
    <t>Ponte San Giovanni 2</t>
  </si>
  <si>
    <t>6-7-11-12-14-41-42-47</t>
  </si>
  <si>
    <t>26-27-40-46</t>
  </si>
  <si>
    <t>31-32-33-49</t>
  </si>
  <si>
    <t>12-13-19</t>
  </si>
  <si>
    <t>9-14</t>
  </si>
  <si>
    <t>C.V.A. Fontanelle/Petrelle</t>
  </si>
  <si>
    <t>Sede PD Umbertide</t>
  </si>
  <si>
    <t>Sala Balducci</t>
  </si>
  <si>
    <t>2-16-17-18-24</t>
  </si>
  <si>
    <t>Sala Polivalente Promano</t>
  </si>
  <si>
    <t xml:space="preserve">Sala Area verde -polisportiva </t>
  </si>
  <si>
    <t>3-5-6- 11-19-22-26-28-41-48</t>
  </si>
  <si>
    <t>Presso sede Cacciatori-via dei Cacciatori</t>
  </si>
  <si>
    <t>Sala Caramazza -via della Pace</t>
  </si>
  <si>
    <t>86 - 87- 88 - 89 - 90 - 158</t>
  </si>
  <si>
    <t>Sede Circolo Pd - via Strozzacapponi 33/A</t>
  </si>
  <si>
    <t>Centro Storico</t>
  </si>
  <si>
    <t>Ex scuola media - Area Verde</t>
  </si>
  <si>
    <t>Palestra via Trasimeno Ovest</t>
  </si>
  <si>
    <t>Locali Area verde</t>
  </si>
  <si>
    <t>Circolo ARCI SottoSopra</t>
  </si>
  <si>
    <t>Area Verde</t>
  </si>
  <si>
    <t>Circolo ARCI Casa del Popolo  - via S.Orsola 23</t>
  </si>
  <si>
    <t>58 - 59 - 60 - 61 - 62 - 63</t>
  </si>
  <si>
    <t>27 - 72 - 73 - 74 - 75 - 76</t>
  </si>
  <si>
    <t>Circolo Socioculturale LA PIROGA (casina) - via Ferento</t>
  </si>
  <si>
    <t>Ponte della Pietra</t>
  </si>
  <si>
    <t>Centro Socioculturale IL SOLE - via Bach 5</t>
  </si>
  <si>
    <t>Circolo Pd - Via Quasimodo 81</t>
  </si>
  <si>
    <t>2-3</t>
  </si>
  <si>
    <t>Sala Consiliare del Municipio</t>
  </si>
  <si>
    <t xml:space="preserve">Area Commerciale Centro  TURISTICO SI.TE.T. </t>
  </si>
  <si>
    <t>SALA FRA GIORDANO</t>
  </si>
  <si>
    <t>Giano dell'Umbria Centro</t>
  </si>
  <si>
    <t>Località</t>
  </si>
  <si>
    <t>1 - 2 - 3 - 6 - 7 - 8 - 19 - 28</t>
  </si>
  <si>
    <t>23 - 24 - 25 - 26 - 29 - 38 - 40 - 41</t>
  </si>
  <si>
    <t>Perugia - via del Lavoro</t>
  </si>
  <si>
    <t>Centro Socioculturale (accanto LA PIRAMIDE)- Via Diaz</t>
  </si>
  <si>
    <t>Madonna Alta 1</t>
  </si>
  <si>
    <t>Madonna Alta 2</t>
  </si>
  <si>
    <t>Madonna Alta 3</t>
  </si>
  <si>
    <t>PG PSG 1</t>
  </si>
  <si>
    <t>PG PSG 2</t>
  </si>
  <si>
    <t xml:space="preserve"> 10 - 11 - 12 - 13 - 53 - 54 - 55 - 56 - 57</t>
  </si>
  <si>
    <t>Circolo ARCI - Casa del Popolo</t>
  </si>
  <si>
    <t>SEDE PD -via Perseo 6</t>
  </si>
  <si>
    <t>Circolo ACLI "Santa Caterina"</t>
  </si>
  <si>
    <t>Sala "Capuccelli"</t>
  </si>
  <si>
    <t>Locale via Roma Centro</t>
  </si>
  <si>
    <t>Bianche</t>
  </si>
  <si>
    <t>Nulle</t>
  </si>
  <si>
    <t>Contestate</t>
  </si>
  <si>
    <t>Area</t>
  </si>
  <si>
    <t>PERUGIA</t>
  </si>
  <si>
    <t>Comune</t>
  </si>
  <si>
    <t>Seggi</t>
  </si>
  <si>
    <t>Sede</t>
  </si>
  <si>
    <t>Votanti</t>
  </si>
  <si>
    <t>Voti Validi</t>
  </si>
  <si>
    <t>Cuperlo Voti</t>
  </si>
  <si>
    <t>Cuperlo %</t>
  </si>
  <si>
    <t>Civati Voti</t>
  </si>
  <si>
    <t>Civati %</t>
  </si>
  <si>
    <t>Renzi Voti</t>
  </si>
  <si>
    <t>Renzi %</t>
  </si>
  <si>
    <t>4 - 5 - 9</t>
  </si>
  <si>
    <t>Totale complessivo</t>
  </si>
  <si>
    <t>ERRORE</t>
  </si>
  <si>
    <t>Casella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</si>
</sst>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7" fillId="0" borderId="3" applyNumberFormat="0" applyFill="0" applyAlignment="0" applyProtection="0"/>
    <xf numFmtId="0" fontId="8" fillId="17" borderId="4" applyNumberFormat="0" applyAlignment="0" applyProtection="0"/>
    <xf numFmtId="0" fontId="8" fillId="17" borderId="4" applyNumberFormat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0" fontId="1" fillId="23" borderId="5" applyNumberFormat="0" applyFon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" fillId="0" borderId="14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18" fillId="0" borderId="15" xfId="76" applyFont="1" applyFill="1" applyBorder="1" applyAlignment="1">
      <alignment/>
      <protection/>
    </xf>
    <xf numFmtId="0" fontId="18" fillId="0" borderId="15" xfId="76" applyFont="1" applyFill="1" applyBorder="1" applyAlignment="1">
      <alignment horizontal="left" vertical="center"/>
      <protection/>
    </xf>
    <xf numFmtId="0" fontId="20" fillId="0" borderId="15" xfId="76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0" fontId="20" fillId="0" borderId="15" xfId="76" applyFont="1" applyFill="1" applyBorder="1" applyAlignment="1">
      <alignment horizontal="left" vertical="center"/>
      <protection/>
    </xf>
    <xf numFmtId="0" fontId="0" fillId="0" borderId="0" xfId="0" applyAlignment="1" applyProtection="1">
      <alignment/>
      <protection/>
    </xf>
    <xf numFmtId="0" fontId="20" fillId="0" borderId="15" xfId="76" applyFont="1" applyFill="1" applyBorder="1" applyAlignment="1" applyProtection="1">
      <alignment/>
      <protection/>
    </xf>
    <xf numFmtId="0" fontId="20" fillId="0" borderId="15" xfId="76" applyFont="1" applyFill="1" applyBorder="1" applyAlignment="1" applyProtection="1">
      <alignment horizontal="left"/>
      <protection/>
    </xf>
    <xf numFmtId="0" fontId="18" fillId="0" borderId="15" xfId="76" applyFont="1" applyFill="1" applyBorder="1" applyAlignment="1" applyProtection="1">
      <alignment/>
      <protection/>
    </xf>
    <xf numFmtId="0" fontId="20" fillId="0" borderId="15" xfId="76" applyFont="1" applyFill="1" applyBorder="1" applyAlignment="1" applyProtection="1">
      <alignment vertical="center"/>
      <protection/>
    </xf>
    <xf numFmtId="0" fontId="18" fillId="0" borderId="15" xfId="76" applyFont="1" applyFill="1" applyBorder="1" applyAlignment="1" applyProtection="1">
      <alignment vertical="center"/>
      <protection/>
    </xf>
    <xf numFmtId="0" fontId="20" fillId="0" borderId="15" xfId="76" applyFont="1" applyFill="1" applyBorder="1" applyAlignment="1" applyProtection="1">
      <alignment horizontal="left" vertical="center"/>
      <protection/>
    </xf>
    <xf numFmtId="0" fontId="0" fillId="11" borderId="0" xfId="0" applyFill="1" applyAlignment="1" applyProtection="1">
      <alignment/>
      <protection/>
    </xf>
    <xf numFmtId="0" fontId="20" fillId="11" borderId="15" xfId="76" applyFont="1" applyFill="1" applyBorder="1" applyAlignment="1" applyProtection="1">
      <alignment/>
      <protection/>
    </xf>
    <xf numFmtId="0" fontId="20" fillId="11" borderId="15" xfId="76" applyFont="1" applyFill="1" applyBorder="1" applyAlignment="1" applyProtection="1">
      <alignment horizontal="left"/>
      <protection/>
    </xf>
    <xf numFmtId="0" fontId="18" fillId="11" borderId="15" xfId="76" applyFont="1" applyFill="1" applyBorder="1" applyAlignment="1" applyProtection="1">
      <alignment/>
      <protection/>
    </xf>
    <xf numFmtId="0" fontId="20" fillId="11" borderId="15" xfId="76" applyFont="1" applyFill="1" applyBorder="1" applyAlignment="1" applyProtection="1">
      <alignment vertical="center"/>
      <protection/>
    </xf>
    <xf numFmtId="0" fontId="18" fillId="11" borderId="15" xfId="76" applyFont="1" applyFill="1" applyBorder="1" applyAlignment="1" applyProtection="1">
      <alignment vertical="center"/>
      <protection/>
    </xf>
    <xf numFmtId="0" fontId="20" fillId="11" borderId="15" xfId="76" applyFont="1" applyFill="1" applyBorder="1" applyAlignment="1" applyProtection="1">
      <alignment horizontal="left" vertical="center"/>
      <protection/>
    </xf>
    <xf numFmtId="0" fontId="20" fillId="0" borderId="16" xfId="76" applyFont="1" applyFill="1" applyBorder="1" applyAlignment="1">
      <alignment/>
      <protection/>
    </xf>
    <xf numFmtId="49" fontId="18" fillId="0" borderId="17" xfId="76" applyNumberFormat="1" applyFont="1" applyFill="1" applyBorder="1" applyAlignment="1">
      <alignment horizontal="left"/>
      <protection/>
    </xf>
    <xf numFmtId="0" fontId="21" fillId="11" borderId="16" xfId="76" applyNumberFormat="1" applyFont="1" applyFill="1" applyBorder="1" applyAlignment="1" applyProtection="1">
      <alignment/>
      <protection/>
    </xf>
    <xf numFmtId="0" fontId="18" fillId="11" borderId="15" xfId="76" applyFont="1" applyFill="1" applyBorder="1" applyAlignment="1" applyProtection="1">
      <alignment horizontal="left" vertical="center"/>
      <protection/>
    </xf>
    <xf numFmtId="0" fontId="18" fillId="11" borderId="15" xfId="0" applyFont="1" applyFill="1" applyBorder="1" applyAlignment="1" applyProtection="1">
      <alignment/>
      <protection/>
    </xf>
    <xf numFmtId="49" fontId="18" fillId="11" borderId="17" xfId="76" applyNumberFormat="1" applyFont="1" applyFill="1" applyBorder="1" applyAlignment="1" applyProtection="1">
      <alignment horizontal="left"/>
      <protection/>
    </xf>
    <xf numFmtId="0" fontId="20" fillId="0" borderId="16" xfId="76" applyFont="1" applyFill="1" applyBorder="1" applyAlignment="1" applyProtection="1">
      <alignment/>
      <protection/>
    </xf>
    <xf numFmtId="0" fontId="18" fillId="0" borderId="15" xfId="76" applyFont="1" applyFill="1" applyBorder="1" applyAlignment="1" applyProtection="1">
      <alignment horizontal="left" vertical="center"/>
      <protection/>
    </xf>
    <xf numFmtId="49" fontId="18" fillId="0" borderId="17" xfId="76" applyNumberFormat="1" applyFont="1" applyFill="1" applyBorder="1" applyAlignment="1" applyProtection="1">
      <alignment horizontal="left" vertical="center"/>
      <protection/>
    </xf>
    <xf numFmtId="0" fontId="21" fillId="11" borderId="16" xfId="76" applyFont="1" applyFill="1" applyBorder="1" applyAlignment="1" applyProtection="1">
      <alignment/>
      <protection/>
    </xf>
    <xf numFmtId="49" fontId="18" fillId="11" borderId="17" xfId="76" applyNumberFormat="1" applyFont="1" applyFill="1" applyBorder="1" applyAlignment="1" applyProtection="1">
      <alignment horizontal="left" vertical="center"/>
      <protection/>
    </xf>
    <xf numFmtId="49" fontId="18" fillId="0" borderId="17" xfId="76" applyNumberFormat="1" applyFont="1" applyFill="1" applyBorder="1" applyAlignment="1" applyProtection="1">
      <alignment horizontal="left"/>
      <protection/>
    </xf>
    <xf numFmtId="0" fontId="20" fillId="0" borderId="16" xfId="76" applyFont="1" applyFill="1" applyBorder="1" applyAlignment="1" applyProtection="1">
      <alignment vertical="center"/>
      <protection/>
    </xf>
    <xf numFmtId="0" fontId="21" fillId="11" borderId="16" xfId="76" applyFont="1" applyFill="1" applyBorder="1" applyAlignment="1" applyProtection="1">
      <alignment vertical="center"/>
      <protection/>
    </xf>
    <xf numFmtId="49" fontId="18" fillId="0" borderId="17" xfId="76" applyNumberFormat="1" applyFont="1" applyFill="1" applyBorder="1" applyAlignment="1" applyProtection="1">
      <alignment horizontal="left" vertical="top"/>
      <protection/>
    </xf>
    <xf numFmtId="49" fontId="18" fillId="11" borderId="17" xfId="76" applyNumberFormat="1" applyFont="1" applyFill="1" applyBorder="1" applyAlignment="1" applyProtection="1">
      <alignment horizontal="left" vertical="top"/>
      <protection/>
    </xf>
    <xf numFmtId="0" fontId="20" fillId="0" borderId="15" xfId="76" applyFont="1" applyFill="1" applyBorder="1" applyAlignment="1" applyProtection="1">
      <alignment horizontal="justify"/>
      <protection/>
    </xf>
    <xf numFmtId="0" fontId="20" fillId="11" borderId="15" xfId="76" applyFont="1" applyFill="1" applyBorder="1" applyAlignment="1" applyProtection="1">
      <alignment horizontal="justify"/>
      <protection/>
    </xf>
    <xf numFmtId="49" fontId="18" fillId="0" borderId="17" xfId="76" applyNumberFormat="1" applyFont="1" applyFill="1" applyBorder="1" applyAlignment="1" applyProtection="1">
      <alignment horizontal="center" vertical="center"/>
      <protection/>
    </xf>
    <xf numFmtId="49" fontId="18" fillId="11" borderId="17" xfId="76" applyNumberFormat="1" applyFont="1" applyFill="1" applyBorder="1" applyAlignment="1" applyProtection="1">
      <alignment horizontal="center" vertical="center"/>
      <protection/>
    </xf>
    <xf numFmtId="0" fontId="20" fillId="0" borderId="16" xfId="30" applyFont="1" applyFill="1" applyBorder="1" applyAlignment="1" applyProtection="1">
      <alignment vertical="center"/>
      <protection/>
    </xf>
    <xf numFmtId="0" fontId="20" fillId="0" borderId="15" xfId="30" applyFont="1" applyFill="1" applyBorder="1" applyAlignment="1" applyProtection="1">
      <alignment vertical="center"/>
      <protection/>
    </xf>
    <xf numFmtId="0" fontId="18" fillId="0" borderId="15" xfId="30" applyFont="1" applyFill="1" applyBorder="1" applyAlignment="1" applyProtection="1">
      <alignment vertical="center"/>
      <protection/>
    </xf>
    <xf numFmtId="0" fontId="18" fillId="0" borderId="17" xfId="30" applyFont="1" applyFill="1" applyBorder="1" applyAlignment="1" applyProtection="1">
      <alignment horizontal="center" vertical="center"/>
      <protection/>
    </xf>
    <xf numFmtId="49" fontId="18" fillId="0" borderId="17" xfId="30" applyNumberFormat="1" applyFont="1" applyFill="1" applyBorder="1" applyAlignment="1" applyProtection="1">
      <alignment horizontal="center" vertical="center"/>
      <protection/>
    </xf>
    <xf numFmtId="0" fontId="21" fillId="11" borderId="16" xfId="30" applyFont="1" applyFill="1" applyBorder="1" applyAlignment="1" applyProtection="1">
      <alignment vertical="center"/>
      <protection/>
    </xf>
    <xf numFmtId="0" fontId="20" fillId="11" borderId="15" xfId="30" applyFont="1" applyFill="1" applyBorder="1" applyAlignment="1" applyProtection="1">
      <alignment vertical="center"/>
      <protection/>
    </xf>
    <xf numFmtId="0" fontId="18" fillId="11" borderId="15" xfId="30" applyFont="1" applyFill="1" applyBorder="1" applyAlignment="1" applyProtection="1">
      <alignment vertical="center"/>
      <protection/>
    </xf>
    <xf numFmtId="0" fontId="18" fillId="11" borderId="17" xfId="30" applyFont="1" applyFill="1" applyBorder="1" applyAlignment="1" applyProtection="1">
      <alignment horizontal="center" vertical="center"/>
      <protection/>
    </xf>
    <xf numFmtId="0" fontId="21" fillId="11" borderId="18" xfId="76" applyFont="1" applyFill="1" applyBorder="1" applyAlignment="1" applyProtection="1">
      <alignment/>
      <protection/>
    </xf>
    <xf numFmtId="0" fontId="19" fillId="24" borderId="19" xfId="0" applyFont="1" applyFill="1" applyBorder="1" applyAlignment="1" applyProtection="1">
      <alignment textRotation="90"/>
      <protection locked="0"/>
    </xf>
    <xf numFmtId="0" fontId="19" fillId="25" borderId="19" xfId="0" applyFont="1" applyFill="1" applyBorder="1" applyAlignment="1" applyProtection="1">
      <alignment textRotation="90"/>
      <protection locked="0"/>
    </xf>
    <xf numFmtId="0" fontId="19" fillId="9" borderId="19" xfId="0" applyFont="1" applyFill="1" applyBorder="1" applyAlignment="1" applyProtection="1">
      <alignment textRotation="90"/>
      <protection locked="0"/>
    </xf>
    <xf numFmtId="0" fontId="19" fillId="11" borderId="20" xfId="76" applyFont="1" applyFill="1" applyBorder="1" applyAlignment="1">
      <alignment horizontal="center" vertical="center"/>
      <protection/>
    </xf>
    <xf numFmtId="0" fontId="19" fillId="11" borderId="19" xfId="0" applyFont="1" applyFill="1" applyBorder="1" applyAlignment="1">
      <alignment vertical="center"/>
    </xf>
    <xf numFmtId="0" fontId="19" fillId="11" borderId="19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 textRotation="90"/>
    </xf>
    <xf numFmtId="0" fontId="19" fillId="11" borderId="19" xfId="76" applyFont="1" applyFill="1" applyBorder="1" applyAlignment="1">
      <alignment horizontal="center" vertical="center"/>
      <protection/>
    </xf>
    <xf numFmtId="0" fontId="19" fillId="11" borderId="21" xfId="0" applyFont="1" applyFill="1" applyBorder="1" applyAlignment="1">
      <alignment horizontal="center" vertical="center"/>
    </xf>
    <xf numFmtId="0" fontId="18" fillId="9" borderId="15" xfId="0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/>
      <protection locked="0"/>
    </xf>
    <xf numFmtId="0" fontId="18" fillId="24" borderId="15" xfId="0" applyFont="1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18" fillId="25" borderId="15" xfId="0" applyFont="1" applyFill="1" applyBorder="1" applyAlignment="1" applyProtection="1">
      <alignment/>
      <protection locked="0"/>
    </xf>
    <xf numFmtId="0" fontId="0" fillId="25" borderId="0" xfId="0" applyFill="1" applyAlignment="1" applyProtection="1">
      <alignment/>
      <protection locked="0"/>
    </xf>
    <xf numFmtId="3" fontId="18" fillId="0" borderId="15" xfId="71" applyNumberFormat="1" applyFont="1" applyFill="1" applyBorder="1" applyAlignment="1" applyProtection="1">
      <alignment/>
      <protection locked="0"/>
    </xf>
    <xf numFmtId="3" fontId="19" fillId="11" borderId="19" xfId="71" applyNumberFormat="1" applyFont="1" applyFill="1" applyBorder="1" applyAlignment="1" applyProtection="1">
      <alignment horizontal="center" vertical="center" textRotation="90"/>
      <protection locked="0"/>
    </xf>
    <xf numFmtId="3" fontId="19" fillId="11" borderId="19" xfId="76" applyNumberFormat="1" applyFont="1" applyFill="1" applyBorder="1" applyAlignment="1" applyProtection="1">
      <alignment horizontal="center" vertical="center" textRotation="90"/>
      <protection locked="0"/>
    </xf>
    <xf numFmtId="3" fontId="18" fillId="0" borderId="15" xfId="0" applyNumberFormat="1" applyFont="1" applyFill="1" applyBorder="1" applyAlignment="1" applyProtection="1">
      <alignment/>
      <protection locked="0"/>
    </xf>
    <xf numFmtId="3" fontId="18" fillId="11" borderId="15" xfId="71" applyNumberFormat="1" applyFont="1" applyFill="1" applyBorder="1" applyAlignment="1" applyProtection="1">
      <alignment/>
      <protection/>
    </xf>
    <xf numFmtId="3" fontId="18" fillId="11" borderId="15" xfId="0" applyNumberFormat="1" applyFont="1" applyFill="1" applyBorder="1" applyAlignment="1" applyProtection="1">
      <alignment/>
      <protection/>
    </xf>
    <xf numFmtId="3" fontId="0" fillId="0" borderId="0" xfId="71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0" fontId="21" fillId="24" borderId="19" xfId="81" applyNumberFormat="1" applyFont="1" applyFill="1" applyBorder="1" applyAlignment="1">
      <alignment textRotation="90"/>
    </xf>
    <xf numFmtId="10" fontId="20" fillId="24" borderId="15" xfId="81" applyNumberFormat="1" applyFont="1" applyFill="1" applyBorder="1" applyAlignment="1">
      <alignment/>
    </xf>
    <xf numFmtId="10" fontId="20" fillId="11" borderId="15" xfId="81" applyNumberFormat="1" applyFont="1" applyFill="1" applyBorder="1" applyAlignment="1" applyProtection="1">
      <alignment/>
      <protection/>
    </xf>
    <xf numFmtId="10" fontId="20" fillId="24" borderId="15" xfId="81" applyNumberFormat="1" applyFont="1" applyFill="1" applyBorder="1" applyAlignment="1" applyProtection="1">
      <alignment/>
      <protection/>
    </xf>
    <xf numFmtId="10" fontId="22" fillId="24" borderId="0" xfId="81" applyNumberFormat="1" applyFont="1" applyFill="1" applyAlignment="1">
      <alignment/>
    </xf>
    <xf numFmtId="0" fontId="21" fillId="9" borderId="19" xfId="0" applyFont="1" applyFill="1" applyBorder="1" applyAlignment="1">
      <alignment textRotation="90"/>
    </xf>
    <xf numFmtId="10" fontId="20" fillId="9" borderId="15" xfId="81" applyNumberFormat="1" applyFont="1" applyFill="1" applyBorder="1" applyAlignment="1">
      <alignment/>
    </xf>
    <xf numFmtId="10" fontId="20" fillId="9" borderId="15" xfId="81" applyNumberFormat="1" applyFont="1" applyFill="1" applyBorder="1" applyAlignment="1" applyProtection="1">
      <alignment/>
      <protection/>
    </xf>
    <xf numFmtId="0" fontId="22" fillId="9" borderId="0" xfId="0" applyFont="1" applyFill="1" applyAlignment="1">
      <alignment/>
    </xf>
    <xf numFmtId="0" fontId="21" fillId="25" borderId="19" xfId="0" applyFont="1" applyFill="1" applyBorder="1" applyAlignment="1">
      <alignment textRotation="90"/>
    </xf>
    <xf numFmtId="10" fontId="20" fillId="25" borderId="15" xfId="81" applyNumberFormat="1" applyFont="1" applyFill="1" applyBorder="1" applyAlignment="1">
      <alignment/>
    </xf>
    <xf numFmtId="10" fontId="20" fillId="25" borderId="15" xfId="81" applyNumberFormat="1" applyFont="1" applyFill="1" applyBorder="1" applyAlignment="1" applyProtection="1">
      <alignment/>
      <protection/>
    </xf>
    <xf numFmtId="0" fontId="22" fillId="25" borderId="0" xfId="0" applyFont="1" applyFill="1" applyAlignment="1">
      <alignment/>
    </xf>
    <xf numFmtId="0" fontId="21" fillId="11" borderId="22" xfId="76" applyFont="1" applyFill="1" applyBorder="1" applyAlignment="1" applyProtection="1">
      <alignment/>
      <protection/>
    </xf>
    <xf numFmtId="0" fontId="21" fillId="11" borderId="22" xfId="76" applyFont="1" applyFill="1" applyBorder="1" applyAlignment="1" applyProtection="1">
      <alignment horizontal="left"/>
      <protection/>
    </xf>
    <xf numFmtId="0" fontId="21" fillId="11" borderId="22" xfId="76" applyFont="1" applyFill="1" applyBorder="1" applyAlignment="1" applyProtection="1">
      <alignment horizontal="left" vertical="center"/>
      <protection/>
    </xf>
    <xf numFmtId="3" fontId="21" fillId="11" borderId="22" xfId="71" applyNumberFormat="1" applyFont="1" applyFill="1" applyBorder="1" applyAlignment="1" applyProtection="1">
      <alignment/>
      <protection/>
    </xf>
    <xf numFmtId="3" fontId="21" fillId="11" borderId="22" xfId="0" applyNumberFormat="1" applyFont="1" applyFill="1" applyBorder="1" applyAlignment="1" applyProtection="1">
      <alignment/>
      <protection/>
    </xf>
    <xf numFmtId="0" fontId="21" fillId="11" borderId="22" xfId="0" applyFont="1" applyFill="1" applyBorder="1" applyAlignment="1" applyProtection="1">
      <alignment/>
      <protection/>
    </xf>
    <xf numFmtId="10" fontId="21" fillId="11" borderId="22" xfId="81" applyNumberFormat="1" applyFont="1" applyFill="1" applyBorder="1" applyAlignment="1" applyProtection="1">
      <alignment/>
      <protection/>
    </xf>
    <xf numFmtId="49" fontId="21" fillId="11" borderId="23" xfId="76" applyNumberFormat="1" applyFont="1" applyFill="1" applyBorder="1" applyAlignment="1" applyProtection="1">
      <alignment horizontal="left"/>
      <protection/>
    </xf>
    <xf numFmtId="0" fontId="23" fillId="11" borderId="0" xfId="0" applyFont="1" applyFill="1" applyAlignment="1" applyProtection="1">
      <alignment/>
      <protection/>
    </xf>
    <xf numFmtId="0" fontId="20" fillId="26" borderId="16" xfId="76" applyFont="1" applyFill="1" applyBorder="1" applyAlignment="1" applyProtection="1">
      <alignment/>
      <protection/>
    </xf>
    <xf numFmtId="0" fontId="20" fillId="26" borderId="15" xfId="76" applyFont="1" applyFill="1" applyBorder="1" applyAlignment="1" applyProtection="1">
      <alignment/>
      <protection/>
    </xf>
    <xf numFmtId="0" fontId="20" fillId="26" borderId="15" xfId="76" applyFont="1" applyFill="1" applyBorder="1" applyAlignment="1" applyProtection="1">
      <alignment horizontal="left"/>
      <protection/>
    </xf>
    <xf numFmtId="0" fontId="18" fillId="26" borderId="15" xfId="76" applyFont="1" applyFill="1" applyBorder="1" applyAlignment="1" applyProtection="1">
      <alignment horizontal="left" vertical="center"/>
      <protection/>
    </xf>
    <xf numFmtId="3" fontId="18" fillId="26" borderId="15" xfId="71" applyNumberFormat="1" applyFont="1" applyFill="1" applyBorder="1" applyAlignment="1" applyProtection="1">
      <alignment/>
      <protection locked="0"/>
    </xf>
    <xf numFmtId="3" fontId="18" fillId="26" borderId="15" xfId="0" applyNumberFormat="1" applyFont="1" applyFill="1" applyBorder="1" applyAlignment="1" applyProtection="1">
      <alignment/>
      <protection locked="0"/>
    </xf>
    <xf numFmtId="0" fontId="18" fillId="26" borderId="15" xfId="0" applyFont="1" applyFill="1" applyBorder="1" applyAlignment="1" applyProtection="1">
      <alignment/>
      <protection locked="0"/>
    </xf>
    <xf numFmtId="10" fontId="20" fillId="26" borderId="15" xfId="81" applyNumberFormat="1" applyFont="1" applyFill="1" applyBorder="1" applyAlignment="1" applyProtection="1">
      <alignment/>
      <protection/>
    </xf>
  </cellXfs>
  <cellStyles count="91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Input" xfId="69"/>
    <cellStyle name="Input 2" xfId="70"/>
    <cellStyle name="Comma" xfId="71"/>
    <cellStyle name="Comma [0]" xfId="72"/>
    <cellStyle name="Migliaia 2" xfId="73"/>
    <cellStyle name="Neutrale" xfId="74"/>
    <cellStyle name="Neutrale 2" xfId="75"/>
    <cellStyle name="Normale 2" xfId="76"/>
    <cellStyle name="Nota" xfId="77"/>
    <cellStyle name="Nota 2" xfId="78"/>
    <cellStyle name="Output" xfId="79"/>
    <cellStyle name="Output 2" xfId="80"/>
    <cellStyle name="Percent" xfId="81"/>
    <cellStyle name="Percentuale 2" xfId="82"/>
    <cellStyle name="Testo avviso" xfId="83"/>
    <cellStyle name="Testo avviso 2" xfId="84"/>
    <cellStyle name="Testo descrittivo" xfId="85"/>
    <cellStyle name="Testo descrittivo 2" xfId="86"/>
    <cellStyle name="Titolo" xfId="87"/>
    <cellStyle name="Titolo 1" xfId="88"/>
    <cellStyle name="Titolo 1 2" xfId="89"/>
    <cellStyle name="Titolo 2" xfId="90"/>
    <cellStyle name="Titolo 2 2" xfId="91"/>
    <cellStyle name="Titolo 3" xfId="92"/>
    <cellStyle name="Titolo 3 2" xfId="93"/>
    <cellStyle name="Titolo 4" xfId="94"/>
    <cellStyle name="Titolo 4 2" xfId="95"/>
    <cellStyle name="Titolo 5" xfId="96"/>
    <cellStyle name="Totale" xfId="97"/>
    <cellStyle name="Totale 2" xfId="98"/>
    <cellStyle name="Valore non valido" xfId="99"/>
    <cellStyle name="Valore non valido 2" xfId="100"/>
    <cellStyle name="Valore valido" xfId="101"/>
    <cellStyle name="Valore valido 2" xfId="102"/>
    <cellStyle name="Currency" xfId="103"/>
    <cellStyle name="Currency [0]" xfId="104"/>
  </cellStyles>
  <dxfs count="3">
    <dxf>
      <font>
        <strike val="0"/>
        <color rgb="FF00B050"/>
      </font>
      <fill>
        <patternFill>
          <bgColor rgb="FF00B050"/>
        </patternFill>
      </fill>
      <border>
        <left/>
        <right/>
        <top/>
        <bottom/>
      </border>
    </dxf>
    <dxf>
      <font>
        <color rgb="FFFF0000"/>
      </font>
      <fill>
        <patternFill>
          <bgColor rgb="FFFF0000"/>
        </patternFill>
      </fill>
    </dxf>
    <dxf>
      <font>
        <strike val="0"/>
        <color rgb="FF00B05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0"/>
  <sheetViews>
    <sheetView tabSelected="1" zoomScalePageLayoutView="0" workbookViewId="0" topLeftCell="A1">
      <pane ySplit="1605" topLeftCell="BM1" activePane="bottomLeft" state="split"/>
      <selection pane="topLeft" activeCell="A1" sqref="A1:IV16384"/>
      <selection pane="bottomLeft" activeCell="B18" sqref="B18"/>
    </sheetView>
  </sheetViews>
  <sheetFormatPr defaultColWidth="9.140625" defaultRowHeight="15" outlineLevelRow="2"/>
  <cols>
    <col min="1" max="1" width="25.57421875" style="5" bestFit="1" customWidth="1"/>
    <col min="2" max="2" width="24.421875" style="5" bestFit="1" customWidth="1"/>
    <col min="3" max="3" width="47.421875" style="5" bestFit="1" customWidth="1"/>
    <col min="4" max="4" width="2.140625" style="0" customWidth="1"/>
    <col min="5" max="5" width="6.57421875" style="72" customWidth="1"/>
    <col min="6" max="9" width="6.57421875" style="73" customWidth="1"/>
    <col min="10" max="10" width="6.57421875" style="63" customWidth="1"/>
    <col min="11" max="11" width="6.57421875" style="78" customWidth="1"/>
    <col min="12" max="12" width="6.57421875" style="61" customWidth="1"/>
    <col min="13" max="13" width="6.57421875" style="82" customWidth="1"/>
    <col min="14" max="14" width="6.57421875" style="65" customWidth="1"/>
    <col min="15" max="15" width="7.421875" style="86" customWidth="1"/>
    <col min="16" max="16" width="18.57421875" style="0" bestFit="1" customWidth="1"/>
    <col min="17" max="17" width="60.00390625" style="0" bestFit="1" customWidth="1"/>
  </cols>
  <sheetData>
    <row r="1" spans="1:17" s="1" customFormat="1" ht="64.5">
      <c r="A1" s="54" t="s">
        <v>650</v>
      </c>
      <c r="B1" s="55" t="s">
        <v>629</v>
      </c>
      <c r="C1" s="56" t="s">
        <v>652</v>
      </c>
      <c r="D1" s="57" t="s">
        <v>663</v>
      </c>
      <c r="E1" s="67" t="s">
        <v>653</v>
      </c>
      <c r="F1" s="68" t="s">
        <v>654</v>
      </c>
      <c r="G1" s="68" t="s">
        <v>645</v>
      </c>
      <c r="H1" s="68" t="s">
        <v>646</v>
      </c>
      <c r="I1" s="68" t="s">
        <v>647</v>
      </c>
      <c r="J1" s="51" t="s">
        <v>655</v>
      </c>
      <c r="K1" s="74" t="s">
        <v>656</v>
      </c>
      <c r="L1" s="53" t="s">
        <v>657</v>
      </c>
      <c r="M1" s="79" t="s">
        <v>658</v>
      </c>
      <c r="N1" s="52" t="s">
        <v>659</v>
      </c>
      <c r="O1" s="83" t="s">
        <v>660</v>
      </c>
      <c r="P1" s="58" t="s">
        <v>648</v>
      </c>
      <c r="Q1" s="59" t="s">
        <v>651</v>
      </c>
    </row>
    <row r="2" spans="1:17" ht="15" outlineLevel="2">
      <c r="A2" s="21" t="s">
        <v>1</v>
      </c>
      <c r="B2" s="4" t="s">
        <v>2</v>
      </c>
      <c r="C2" s="6" t="s">
        <v>523</v>
      </c>
      <c r="D2" s="3" t="str">
        <f>IF(AND(E2=SUM(F2:I2),F2=J2+L2+N2)," ","*")</f>
        <v> </v>
      </c>
      <c r="E2" s="66">
        <v>322</v>
      </c>
      <c r="F2" s="69">
        <v>321</v>
      </c>
      <c r="G2" s="69">
        <v>0</v>
      </c>
      <c r="H2" s="69">
        <v>1</v>
      </c>
      <c r="I2" s="69">
        <v>0</v>
      </c>
      <c r="J2" s="62">
        <v>42</v>
      </c>
      <c r="K2" s="75">
        <f>_xlfn.IFERROR(J2/$F2,"")</f>
        <v>0.1308411214953271</v>
      </c>
      <c r="L2" s="60">
        <v>57</v>
      </c>
      <c r="M2" s="80">
        <f>_xlfn.IFERROR(L2/$F2,"")</f>
        <v>0.17757009345794392</v>
      </c>
      <c r="N2" s="64">
        <v>222</v>
      </c>
      <c r="O2" s="84">
        <f>_xlfn.IFERROR(N2/$F2,"")</f>
        <v>0.6915887850467289</v>
      </c>
      <c r="P2" s="2"/>
      <c r="Q2" s="22" t="s">
        <v>518</v>
      </c>
    </row>
    <row r="3" spans="1:17" ht="15" outlineLevel="2">
      <c r="A3" s="21" t="s">
        <v>1</v>
      </c>
      <c r="B3" s="4" t="s">
        <v>5</v>
      </c>
      <c r="C3" s="6" t="s">
        <v>521</v>
      </c>
      <c r="D3" s="3" t="str">
        <f aca="true" t="shared" si="0" ref="D3:D66">IF(AND(E3=SUM(F3:I3),F3=J3+L3+N3)," ","*")</f>
        <v> </v>
      </c>
      <c r="E3" s="66">
        <v>404</v>
      </c>
      <c r="F3" s="69">
        <v>404</v>
      </c>
      <c r="G3" s="69">
        <v>0</v>
      </c>
      <c r="H3" s="69">
        <v>0</v>
      </c>
      <c r="I3" s="69">
        <v>0</v>
      </c>
      <c r="J3" s="62">
        <v>30</v>
      </c>
      <c r="K3" s="75">
        <f aca="true" t="shared" si="1" ref="K3:K66">_xlfn.IFERROR(J3/$F3,"")</f>
        <v>0.07425742574257425</v>
      </c>
      <c r="L3" s="60">
        <v>42</v>
      </c>
      <c r="M3" s="80">
        <f aca="true" t="shared" si="2" ref="M3:M66">_xlfn.IFERROR(L3/$F3,"")</f>
        <v>0.10396039603960396</v>
      </c>
      <c r="N3" s="64">
        <v>332</v>
      </c>
      <c r="O3" s="84">
        <f aca="true" t="shared" si="3" ref="O3:O66">_xlfn.IFERROR(N3/$F3,"")</f>
        <v>0.8217821782178217</v>
      </c>
      <c r="P3" s="2"/>
      <c r="Q3" s="22" t="s">
        <v>520</v>
      </c>
    </row>
    <row r="4" spans="1:17" ht="15" outlineLevel="2">
      <c r="A4" s="21" t="s">
        <v>1</v>
      </c>
      <c r="B4" s="4" t="s">
        <v>8</v>
      </c>
      <c r="C4" s="6" t="s">
        <v>522</v>
      </c>
      <c r="D4" s="3" t="str">
        <f t="shared" si="0"/>
        <v> </v>
      </c>
      <c r="E4" s="66">
        <v>471</v>
      </c>
      <c r="F4" s="69">
        <v>471</v>
      </c>
      <c r="G4" s="69">
        <v>0</v>
      </c>
      <c r="H4" s="69">
        <v>0</v>
      </c>
      <c r="I4" s="69">
        <v>0</v>
      </c>
      <c r="J4" s="62">
        <v>51</v>
      </c>
      <c r="K4" s="75">
        <f t="shared" si="1"/>
        <v>0.10828025477707007</v>
      </c>
      <c r="L4" s="60">
        <v>58</v>
      </c>
      <c r="M4" s="80">
        <f t="shared" si="2"/>
        <v>0.12314225053078556</v>
      </c>
      <c r="N4" s="64">
        <v>362</v>
      </c>
      <c r="O4" s="84">
        <f t="shared" si="3"/>
        <v>0.7685774946921444</v>
      </c>
      <c r="P4" s="2"/>
      <c r="Q4" s="22" t="s">
        <v>519</v>
      </c>
    </row>
    <row r="5" spans="1:17" s="14" customFormat="1" ht="15" outlineLevel="1">
      <c r="A5" s="23" t="s">
        <v>1</v>
      </c>
      <c r="B5" s="18"/>
      <c r="C5" s="20"/>
      <c r="D5" s="24" t="str">
        <f t="shared" si="0"/>
        <v> </v>
      </c>
      <c r="E5" s="70">
        <f aca="true" t="shared" si="4" ref="E5:J5">SUBTOTAL(9,E2:E4)</f>
        <v>1197</v>
      </c>
      <c r="F5" s="71">
        <f t="shared" si="4"/>
        <v>1196</v>
      </c>
      <c r="G5" s="71">
        <f t="shared" si="4"/>
        <v>0</v>
      </c>
      <c r="H5" s="71">
        <f t="shared" si="4"/>
        <v>1</v>
      </c>
      <c r="I5" s="71">
        <f t="shared" si="4"/>
        <v>0</v>
      </c>
      <c r="J5" s="25">
        <f t="shared" si="4"/>
        <v>123</v>
      </c>
      <c r="K5" s="76">
        <f t="shared" si="1"/>
        <v>0.1028428093645485</v>
      </c>
      <c r="L5" s="25">
        <f>SUBTOTAL(9,L2:L4)</f>
        <v>157</v>
      </c>
      <c r="M5" s="76">
        <f t="shared" si="2"/>
        <v>0.13127090301003344</v>
      </c>
      <c r="N5" s="25">
        <f>SUBTOTAL(9,N2:N4)</f>
        <v>916</v>
      </c>
      <c r="O5" s="76">
        <f t="shared" si="3"/>
        <v>0.7658862876254181</v>
      </c>
      <c r="P5" s="17"/>
      <c r="Q5" s="26"/>
    </row>
    <row r="6" spans="1:17" s="7" customFormat="1" ht="15" outlineLevel="2">
      <c r="A6" s="27" t="s">
        <v>9</v>
      </c>
      <c r="B6" s="11" t="s">
        <v>535</v>
      </c>
      <c r="C6" s="13" t="s">
        <v>534</v>
      </c>
      <c r="D6" s="28" t="str">
        <f t="shared" si="0"/>
        <v> </v>
      </c>
      <c r="E6" s="66">
        <v>358</v>
      </c>
      <c r="F6" s="69">
        <v>357</v>
      </c>
      <c r="G6" s="69">
        <v>0</v>
      </c>
      <c r="H6" s="69">
        <v>1</v>
      </c>
      <c r="I6" s="69">
        <v>0</v>
      </c>
      <c r="J6" s="62">
        <v>27</v>
      </c>
      <c r="K6" s="77">
        <f t="shared" si="1"/>
        <v>0.07563025210084033</v>
      </c>
      <c r="L6" s="60">
        <v>39</v>
      </c>
      <c r="M6" s="81">
        <f t="shared" si="2"/>
        <v>0.1092436974789916</v>
      </c>
      <c r="N6" s="64">
        <v>291</v>
      </c>
      <c r="O6" s="85">
        <f t="shared" si="3"/>
        <v>0.8151260504201681</v>
      </c>
      <c r="P6" s="10"/>
      <c r="Q6" s="29" t="s">
        <v>568</v>
      </c>
    </row>
    <row r="7" spans="1:17" s="7" customFormat="1" ht="15" outlineLevel="2">
      <c r="A7" s="27" t="s">
        <v>9</v>
      </c>
      <c r="B7" s="11" t="s">
        <v>538</v>
      </c>
      <c r="C7" s="13" t="s">
        <v>537</v>
      </c>
      <c r="D7" s="28" t="str">
        <f t="shared" si="0"/>
        <v> </v>
      </c>
      <c r="E7" s="66">
        <v>206</v>
      </c>
      <c r="F7" s="69">
        <v>206</v>
      </c>
      <c r="G7" s="69">
        <v>0</v>
      </c>
      <c r="H7" s="69">
        <v>0</v>
      </c>
      <c r="I7" s="69">
        <v>0</v>
      </c>
      <c r="J7" s="62">
        <v>15</v>
      </c>
      <c r="K7" s="77">
        <f t="shared" si="1"/>
        <v>0.07281553398058252</v>
      </c>
      <c r="L7" s="60">
        <v>27</v>
      </c>
      <c r="M7" s="81">
        <f t="shared" si="2"/>
        <v>0.13106796116504854</v>
      </c>
      <c r="N7" s="64">
        <v>164</v>
      </c>
      <c r="O7" s="85">
        <f t="shared" si="3"/>
        <v>0.7961165048543689</v>
      </c>
      <c r="P7" s="10"/>
      <c r="Q7" s="29" t="s">
        <v>536</v>
      </c>
    </row>
    <row r="8" spans="1:17" s="7" customFormat="1" ht="15" outlineLevel="2">
      <c r="A8" s="27" t="s">
        <v>9</v>
      </c>
      <c r="B8" s="11" t="s">
        <v>541</v>
      </c>
      <c r="C8" s="13" t="s">
        <v>540</v>
      </c>
      <c r="D8" s="28" t="str">
        <f t="shared" si="0"/>
        <v> </v>
      </c>
      <c r="E8" s="66">
        <v>161</v>
      </c>
      <c r="F8" s="69">
        <v>159</v>
      </c>
      <c r="G8" s="69">
        <v>0</v>
      </c>
      <c r="H8" s="69">
        <v>2</v>
      </c>
      <c r="I8" s="69">
        <v>0</v>
      </c>
      <c r="J8" s="62">
        <v>18</v>
      </c>
      <c r="K8" s="77">
        <f t="shared" si="1"/>
        <v>0.11320754716981132</v>
      </c>
      <c r="L8" s="60">
        <v>10</v>
      </c>
      <c r="M8" s="81">
        <f t="shared" si="2"/>
        <v>0.06289308176100629</v>
      </c>
      <c r="N8" s="64">
        <v>131</v>
      </c>
      <c r="O8" s="85">
        <f t="shared" si="3"/>
        <v>0.8238993710691824</v>
      </c>
      <c r="P8" s="10"/>
      <c r="Q8" s="29" t="s">
        <v>539</v>
      </c>
    </row>
    <row r="9" spans="1:17" s="7" customFormat="1" ht="15" outlineLevel="2">
      <c r="A9" s="27" t="s">
        <v>9</v>
      </c>
      <c r="B9" s="11" t="s">
        <v>538</v>
      </c>
      <c r="C9" s="13" t="s">
        <v>543</v>
      </c>
      <c r="D9" s="28" t="str">
        <f t="shared" si="0"/>
        <v> </v>
      </c>
      <c r="E9" s="66">
        <v>156</v>
      </c>
      <c r="F9" s="69">
        <v>156</v>
      </c>
      <c r="G9" s="69">
        <v>0</v>
      </c>
      <c r="H9" s="69">
        <v>0</v>
      </c>
      <c r="I9" s="69">
        <v>0</v>
      </c>
      <c r="J9" s="62">
        <v>3</v>
      </c>
      <c r="K9" s="77">
        <f t="shared" si="1"/>
        <v>0.019230769230769232</v>
      </c>
      <c r="L9" s="60">
        <v>22</v>
      </c>
      <c r="M9" s="81">
        <f t="shared" si="2"/>
        <v>0.14102564102564102</v>
      </c>
      <c r="N9" s="64">
        <v>131</v>
      </c>
      <c r="O9" s="85">
        <f t="shared" si="3"/>
        <v>0.8397435897435898</v>
      </c>
      <c r="P9" s="10"/>
      <c r="Q9" s="29" t="s">
        <v>542</v>
      </c>
    </row>
    <row r="10" spans="1:17" s="7" customFormat="1" ht="15" outlineLevel="2">
      <c r="A10" s="27" t="s">
        <v>9</v>
      </c>
      <c r="B10" s="11" t="s">
        <v>546</v>
      </c>
      <c r="C10" s="13" t="s">
        <v>548</v>
      </c>
      <c r="D10" s="28" t="str">
        <f t="shared" si="0"/>
        <v> </v>
      </c>
      <c r="E10" s="66">
        <v>146</v>
      </c>
      <c r="F10" s="69">
        <v>146</v>
      </c>
      <c r="G10" s="69">
        <v>0</v>
      </c>
      <c r="H10" s="69">
        <v>0</v>
      </c>
      <c r="I10" s="69">
        <v>0</v>
      </c>
      <c r="J10" s="62">
        <v>15</v>
      </c>
      <c r="K10" s="77">
        <f t="shared" si="1"/>
        <v>0.10273972602739725</v>
      </c>
      <c r="L10" s="60">
        <v>11</v>
      </c>
      <c r="M10" s="81">
        <f t="shared" si="2"/>
        <v>0.07534246575342465</v>
      </c>
      <c r="N10" s="64">
        <v>120</v>
      </c>
      <c r="O10" s="85">
        <f t="shared" si="3"/>
        <v>0.821917808219178</v>
      </c>
      <c r="P10" s="10"/>
      <c r="Q10" s="29" t="s">
        <v>547</v>
      </c>
    </row>
    <row r="11" spans="1:17" s="7" customFormat="1" ht="15" outlineLevel="2">
      <c r="A11" s="27" t="s">
        <v>9</v>
      </c>
      <c r="B11" s="11" t="s">
        <v>12</v>
      </c>
      <c r="C11" s="13" t="s">
        <v>11</v>
      </c>
      <c r="D11" s="28" t="str">
        <f t="shared" si="0"/>
        <v> </v>
      </c>
      <c r="E11" s="66">
        <v>105</v>
      </c>
      <c r="F11" s="69">
        <v>105</v>
      </c>
      <c r="G11" s="69">
        <v>0</v>
      </c>
      <c r="H11" s="69">
        <v>0</v>
      </c>
      <c r="I11" s="69">
        <v>0</v>
      </c>
      <c r="J11" s="62">
        <v>6</v>
      </c>
      <c r="K11" s="77">
        <f t="shared" si="1"/>
        <v>0.05714285714285714</v>
      </c>
      <c r="L11" s="60">
        <v>14</v>
      </c>
      <c r="M11" s="81">
        <f t="shared" si="2"/>
        <v>0.13333333333333333</v>
      </c>
      <c r="N11" s="64">
        <v>85</v>
      </c>
      <c r="O11" s="85">
        <f t="shared" si="3"/>
        <v>0.8095238095238095</v>
      </c>
      <c r="P11" s="10"/>
      <c r="Q11" s="29" t="s">
        <v>10</v>
      </c>
    </row>
    <row r="12" spans="1:17" s="7" customFormat="1" ht="15" outlineLevel="2">
      <c r="A12" s="27" t="s">
        <v>9</v>
      </c>
      <c r="B12" s="11" t="s">
        <v>14</v>
      </c>
      <c r="C12" s="13" t="s">
        <v>544</v>
      </c>
      <c r="D12" s="28" t="str">
        <f t="shared" si="0"/>
        <v> </v>
      </c>
      <c r="E12" s="66">
        <v>106</v>
      </c>
      <c r="F12" s="69">
        <v>106</v>
      </c>
      <c r="G12" s="69">
        <v>0</v>
      </c>
      <c r="H12" s="69">
        <v>0</v>
      </c>
      <c r="I12" s="69">
        <v>0</v>
      </c>
      <c r="J12" s="62">
        <v>5</v>
      </c>
      <c r="K12" s="77">
        <f t="shared" si="1"/>
        <v>0.04716981132075472</v>
      </c>
      <c r="L12" s="60">
        <v>10</v>
      </c>
      <c r="M12" s="81">
        <f t="shared" si="2"/>
        <v>0.09433962264150944</v>
      </c>
      <c r="N12" s="64">
        <v>91</v>
      </c>
      <c r="O12" s="85">
        <f t="shared" si="3"/>
        <v>0.8584905660377359</v>
      </c>
      <c r="P12" s="10"/>
      <c r="Q12" s="29" t="s">
        <v>545</v>
      </c>
    </row>
    <row r="13" spans="1:17" s="14" customFormat="1" ht="15" outlineLevel="1">
      <c r="A13" s="30" t="s">
        <v>9</v>
      </c>
      <c r="B13" s="18"/>
      <c r="C13" s="20"/>
      <c r="D13" s="24" t="str">
        <f t="shared" si="0"/>
        <v> </v>
      </c>
      <c r="E13" s="70">
        <f aca="true" t="shared" si="5" ref="E13:J13">SUBTOTAL(9,E6:E12)</f>
        <v>1238</v>
      </c>
      <c r="F13" s="71">
        <f t="shared" si="5"/>
        <v>1235</v>
      </c>
      <c r="G13" s="71">
        <f t="shared" si="5"/>
        <v>0</v>
      </c>
      <c r="H13" s="71">
        <f t="shared" si="5"/>
        <v>3</v>
      </c>
      <c r="I13" s="71">
        <f t="shared" si="5"/>
        <v>0</v>
      </c>
      <c r="J13" s="25">
        <f t="shared" si="5"/>
        <v>89</v>
      </c>
      <c r="K13" s="76">
        <f t="shared" si="1"/>
        <v>0.07206477732793522</v>
      </c>
      <c r="L13" s="25">
        <f>SUBTOTAL(9,L6:L12)</f>
        <v>133</v>
      </c>
      <c r="M13" s="76">
        <f t="shared" si="2"/>
        <v>0.1076923076923077</v>
      </c>
      <c r="N13" s="25">
        <f>SUBTOTAL(9,N6:N12)</f>
        <v>1013</v>
      </c>
      <c r="O13" s="76">
        <f t="shared" si="3"/>
        <v>0.8202429149797571</v>
      </c>
      <c r="P13" s="17"/>
      <c r="Q13" s="31"/>
    </row>
    <row r="14" spans="1:17" s="7" customFormat="1" ht="15" outlineLevel="2">
      <c r="A14" s="27" t="s">
        <v>15</v>
      </c>
      <c r="B14" s="8" t="s">
        <v>17</v>
      </c>
      <c r="C14" s="9" t="s">
        <v>16</v>
      </c>
      <c r="D14" s="28" t="str">
        <f t="shared" si="0"/>
        <v> </v>
      </c>
      <c r="E14" s="66">
        <v>108</v>
      </c>
      <c r="F14" s="69">
        <v>106</v>
      </c>
      <c r="G14" s="69">
        <v>1</v>
      </c>
      <c r="H14" s="69">
        <v>1</v>
      </c>
      <c r="I14" s="69">
        <v>0</v>
      </c>
      <c r="J14" s="62">
        <v>14</v>
      </c>
      <c r="K14" s="77">
        <f t="shared" si="1"/>
        <v>0.1320754716981132</v>
      </c>
      <c r="L14" s="60">
        <v>15</v>
      </c>
      <c r="M14" s="81">
        <f t="shared" si="2"/>
        <v>0.14150943396226415</v>
      </c>
      <c r="N14" s="64">
        <v>77</v>
      </c>
      <c r="O14" s="85">
        <f t="shared" si="3"/>
        <v>0.7264150943396226</v>
      </c>
      <c r="P14" s="10"/>
      <c r="Q14" s="32">
        <v>1</v>
      </c>
    </row>
    <row r="15" spans="1:17" s="7" customFormat="1" ht="15" outlineLevel="2">
      <c r="A15" s="27" t="s">
        <v>15</v>
      </c>
      <c r="B15" s="8" t="s">
        <v>18</v>
      </c>
      <c r="C15" s="9" t="s">
        <v>569</v>
      </c>
      <c r="D15" s="28" t="str">
        <f t="shared" si="0"/>
        <v> </v>
      </c>
      <c r="E15" s="66">
        <v>66</v>
      </c>
      <c r="F15" s="69">
        <v>66</v>
      </c>
      <c r="G15" s="69">
        <v>0</v>
      </c>
      <c r="H15" s="69">
        <v>0</v>
      </c>
      <c r="I15" s="69">
        <v>0</v>
      </c>
      <c r="J15" s="62">
        <v>11</v>
      </c>
      <c r="K15" s="77">
        <f t="shared" si="1"/>
        <v>0.16666666666666666</v>
      </c>
      <c r="L15" s="60">
        <v>4</v>
      </c>
      <c r="M15" s="81">
        <f t="shared" si="2"/>
        <v>0.06060606060606061</v>
      </c>
      <c r="N15" s="64">
        <v>51</v>
      </c>
      <c r="O15" s="85">
        <f t="shared" si="3"/>
        <v>0.7727272727272727</v>
      </c>
      <c r="P15" s="10"/>
      <c r="Q15" s="32">
        <v>2</v>
      </c>
    </row>
    <row r="16" spans="1:17" s="7" customFormat="1" ht="15" outlineLevel="2">
      <c r="A16" s="27" t="s">
        <v>15</v>
      </c>
      <c r="B16" s="8" t="s">
        <v>20</v>
      </c>
      <c r="C16" s="9" t="s">
        <v>570</v>
      </c>
      <c r="D16" s="28" t="str">
        <f t="shared" si="0"/>
        <v> </v>
      </c>
      <c r="E16" s="66">
        <v>114</v>
      </c>
      <c r="F16" s="69">
        <v>113</v>
      </c>
      <c r="G16" s="69">
        <v>0</v>
      </c>
      <c r="H16" s="69">
        <v>1</v>
      </c>
      <c r="I16" s="69">
        <v>0</v>
      </c>
      <c r="J16" s="62">
        <v>7</v>
      </c>
      <c r="K16" s="77">
        <f t="shared" si="1"/>
        <v>0.061946902654867256</v>
      </c>
      <c r="L16" s="60">
        <v>14</v>
      </c>
      <c r="M16" s="81">
        <f t="shared" si="2"/>
        <v>0.12389380530973451</v>
      </c>
      <c r="N16" s="64">
        <v>92</v>
      </c>
      <c r="O16" s="85">
        <f t="shared" si="3"/>
        <v>0.8141592920353983</v>
      </c>
      <c r="P16" s="10"/>
      <c r="Q16" s="32" t="s">
        <v>19</v>
      </c>
    </row>
    <row r="17" spans="1:17" s="14" customFormat="1" ht="15" outlineLevel="1">
      <c r="A17" s="30" t="s">
        <v>15</v>
      </c>
      <c r="B17" s="15"/>
      <c r="C17" s="16"/>
      <c r="D17" s="24" t="str">
        <f t="shared" si="0"/>
        <v> </v>
      </c>
      <c r="E17" s="70">
        <f aca="true" t="shared" si="6" ref="E17:J17">SUBTOTAL(9,E14:E16)</f>
        <v>288</v>
      </c>
      <c r="F17" s="71">
        <f t="shared" si="6"/>
        <v>285</v>
      </c>
      <c r="G17" s="71">
        <f t="shared" si="6"/>
        <v>1</v>
      </c>
      <c r="H17" s="71">
        <f t="shared" si="6"/>
        <v>2</v>
      </c>
      <c r="I17" s="71">
        <f t="shared" si="6"/>
        <v>0</v>
      </c>
      <c r="J17" s="25">
        <f t="shared" si="6"/>
        <v>32</v>
      </c>
      <c r="K17" s="76">
        <f t="shared" si="1"/>
        <v>0.11228070175438597</v>
      </c>
      <c r="L17" s="25">
        <f>SUBTOTAL(9,L14:L16)</f>
        <v>33</v>
      </c>
      <c r="M17" s="76">
        <f t="shared" si="2"/>
        <v>0.11578947368421053</v>
      </c>
      <c r="N17" s="25">
        <f>SUBTOTAL(9,N14:N16)</f>
        <v>220</v>
      </c>
      <c r="O17" s="76">
        <f t="shared" si="3"/>
        <v>0.7719298245614035</v>
      </c>
      <c r="P17" s="17"/>
      <c r="Q17" s="26"/>
    </row>
    <row r="18" spans="1:17" s="7" customFormat="1" ht="15" outlineLevel="2">
      <c r="A18" s="27" t="s">
        <v>21</v>
      </c>
      <c r="B18" s="8" t="s">
        <v>24</v>
      </c>
      <c r="C18" s="9" t="s">
        <v>23</v>
      </c>
      <c r="D18" s="28" t="str">
        <f t="shared" si="0"/>
        <v> </v>
      </c>
      <c r="E18" s="66">
        <v>269</v>
      </c>
      <c r="F18" s="69">
        <v>267</v>
      </c>
      <c r="G18" s="69">
        <v>1</v>
      </c>
      <c r="H18" s="69">
        <v>1</v>
      </c>
      <c r="I18" s="69">
        <v>0</v>
      </c>
      <c r="J18" s="62">
        <v>24</v>
      </c>
      <c r="K18" s="77">
        <f t="shared" si="1"/>
        <v>0.0898876404494382</v>
      </c>
      <c r="L18" s="60">
        <v>25</v>
      </c>
      <c r="M18" s="81">
        <f t="shared" si="2"/>
        <v>0.09363295880149813</v>
      </c>
      <c r="N18" s="64">
        <v>218</v>
      </c>
      <c r="O18" s="85">
        <f t="shared" si="3"/>
        <v>0.8164794007490637</v>
      </c>
      <c r="P18" s="10"/>
      <c r="Q18" s="32" t="s">
        <v>22</v>
      </c>
    </row>
    <row r="19" spans="1:17" s="7" customFormat="1" ht="15" outlineLevel="2">
      <c r="A19" s="27" t="s">
        <v>21</v>
      </c>
      <c r="B19" s="8" t="s">
        <v>27</v>
      </c>
      <c r="C19" s="9" t="s">
        <v>26</v>
      </c>
      <c r="D19" s="28" t="str">
        <f t="shared" si="0"/>
        <v> </v>
      </c>
      <c r="E19" s="66">
        <v>78</v>
      </c>
      <c r="F19" s="69">
        <v>78</v>
      </c>
      <c r="G19" s="69">
        <v>0</v>
      </c>
      <c r="H19" s="69">
        <v>0</v>
      </c>
      <c r="I19" s="69">
        <v>0</v>
      </c>
      <c r="J19" s="62">
        <v>6</v>
      </c>
      <c r="K19" s="77">
        <f t="shared" si="1"/>
        <v>0.07692307692307693</v>
      </c>
      <c r="L19" s="60">
        <v>13</v>
      </c>
      <c r="M19" s="81">
        <f t="shared" si="2"/>
        <v>0.16666666666666666</v>
      </c>
      <c r="N19" s="64">
        <v>59</v>
      </c>
      <c r="O19" s="85">
        <f t="shared" si="3"/>
        <v>0.7564102564102564</v>
      </c>
      <c r="P19" s="10"/>
      <c r="Q19" s="32" t="s">
        <v>25</v>
      </c>
    </row>
    <row r="20" spans="1:17" s="14" customFormat="1" ht="15" outlineLevel="1">
      <c r="A20" s="30" t="s">
        <v>21</v>
      </c>
      <c r="B20" s="15"/>
      <c r="C20" s="16"/>
      <c r="D20" s="24" t="str">
        <f t="shared" si="0"/>
        <v> </v>
      </c>
      <c r="E20" s="70">
        <f aca="true" t="shared" si="7" ref="E20:J20">SUBTOTAL(9,E18:E19)</f>
        <v>347</v>
      </c>
      <c r="F20" s="71">
        <f t="shared" si="7"/>
        <v>345</v>
      </c>
      <c r="G20" s="71">
        <f t="shared" si="7"/>
        <v>1</v>
      </c>
      <c r="H20" s="71">
        <f t="shared" si="7"/>
        <v>1</v>
      </c>
      <c r="I20" s="71">
        <f t="shared" si="7"/>
        <v>0</v>
      </c>
      <c r="J20" s="25">
        <f t="shared" si="7"/>
        <v>30</v>
      </c>
      <c r="K20" s="76">
        <f t="shared" si="1"/>
        <v>0.08695652173913043</v>
      </c>
      <c r="L20" s="25">
        <f>SUBTOTAL(9,L18:L19)</f>
        <v>38</v>
      </c>
      <c r="M20" s="76">
        <f t="shared" si="2"/>
        <v>0.11014492753623188</v>
      </c>
      <c r="N20" s="25">
        <f>SUBTOTAL(9,N18:N19)</f>
        <v>277</v>
      </c>
      <c r="O20" s="76">
        <f t="shared" si="3"/>
        <v>0.8028985507246377</v>
      </c>
      <c r="P20" s="17"/>
      <c r="Q20" s="26"/>
    </row>
    <row r="21" spans="1:17" s="7" customFormat="1" ht="15" outlineLevel="2">
      <c r="A21" s="33" t="s">
        <v>28</v>
      </c>
      <c r="B21" s="8" t="s">
        <v>31</v>
      </c>
      <c r="C21" s="9" t="s">
        <v>30</v>
      </c>
      <c r="D21" s="28" t="str">
        <f t="shared" si="0"/>
        <v> </v>
      </c>
      <c r="E21" s="66">
        <v>89</v>
      </c>
      <c r="F21" s="69">
        <v>89</v>
      </c>
      <c r="G21" s="69">
        <v>0</v>
      </c>
      <c r="H21" s="69">
        <v>0</v>
      </c>
      <c r="I21" s="69">
        <v>0</v>
      </c>
      <c r="J21" s="62">
        <v>6</v>
      </c>
      <c r="K21" s="77">
        <f t="shared" si="1"/>
        <v>0.06741573033707865</v>
      </c>
      <c r="L21" s="60">
        <v>11</v>
      </c>
      <c r="M21" s="81">
        <f t="shared" si="2"/>
        <v>0.12359550561797752</v>
      </c>
      <c r="N21" s="64">
        <v>72</v>
      </c>
      <c r="O21" s="85">
        <f t="shared" si="3"/>
        <v>0.8089887640449438</v>
      </c>
      <c r="P21" s="12"/>
      <c r="Q21" s="32" t="s">
        <v>29</v>
      </c>
    </row>
    <row r="22" spans="1:17" s="14" customFormat="1" ht="15" outlineLevel="1">
      <c r="A22" s="34" t="s">
        <v>28</v>
      </c>
      <c r="B22" s="15"/>
      <c r="C22" s="16"/>
      <c r="D22" s="24" t="str">
        <f t="shared" si="0"/>
        <v> </v>
      </c>
      <c r="E22" s="70">
        <f aca="true" t="shared" si="8" ref="E22:J22">SUBTOTAL(9,E21:E21)</f>
        <v>89</v>
      </c>
      <c r="F22" s="71">
        <f t="shared" si="8"/>
        <v>89</v>
      </c>
      <c r="G22" s="71">
        <f t="shared" si="8"/>
        <v>0</v>
      </c>
      <c r="H22" s="71">
        <f t="shared" si="8"/>
        <v>0</v>
      </c>
      <c r="I22" s="71">
        <f t="shared" si="8"/>
        <v>0</v>
      </c>
      <c r="J22" s="25">
        <f t="shared" si="8"/>
        <v>6</v>
      </c>
      <c r="K22" s="76">
        <f t="shared" si="1"/>
        <v>0.06741573033707865</v>
      </c>
      <c r="L22" s="25">
        <f>SUBTOTAL(9,L21:L21)</f>
        <v>11</v>
      </c>
      <c r="M22" s="76">
        <f t="shared" si="2"/>
        <v>0.12359550561797752</v>
      </c>
      <c r="N22" s="25">
        <f>SUBTOTAL(9,N21:N21)</f>
        <v>72</v>
      </c>
      <c r="O22" s="76">
        <f t="shared" si="3"/>
        <v>0.8089887640449438</v>
      </c>
      <c r="P22" s="19"/>
      <c r="Q22" s="26"/>
    </row>
    <row r="23" spans="1:17" s="7" customFormat="1" ht="15" outlineLevel="2">
      <c r="A23" s="27" t="s">
        <v>32</v>
      </c>
      <c r="B23" s="8" t="s">
        <v>34</v>
      </c>
      <c r="C23" s="9" t="s">
        <v>33</v>
      </c>
      <c r="D23" s="28" t="str">
        <f t="shared" si="0"/>
        <v> </v>
      </c>
      <c r="E23" s="66">
        <v>276</v>
      </c>
      <c r="F23" s="69">
        <v>274</v>
      </c>
      <c r="G23" s="69">
        <v>0</v>
      </c>
      <c r="H23" s="69">
        <v>2</v>
      </c>
      <c r="I23" s="69">
        <v>0</v>
      </c>
      <c r="J23" s="62">
        <v>58</v>
      </c>
      <c r="K23" s="77">
        <f t="shared" si="1"/>
        <v>0.2116788321167883</v>
      </c>
      <c r="L23" s="60">
        <v>34</v>
      </c>
      <c r="M23" s="81">
        <f t="shared" si="2"/>
        <v>0.12408759124087591</v>
      </c>
      <c r="N23" s="64">
        <v>182</v>
      </c>
      <c r="O23" s="85">
        <f t="shared" si="3"/>
        <v>0.6642335766423357</v>
      </c>
      <c r="P23" s="10"/>
      <c r="Q23" s="32" t="s">
        <v>233</v>
      </c>
    </row>
    <row r="24" spans="1:17" s="14" customFormat="1" ht="15" outlineLevel="1">
      <c r="A24" s="30" t="s">
        <v>32</v>
      </c>
      <c r="B24" s="15"/>
      <c r="C24" s="16"/>
      <c r="D24" s="24" t="str">
        <f t="shared" si="0"/>
        <v> </v>
      </c>
      <c r="E24" s="70">
        <f aca="true" t="shared" si="9" ref="E24:J24">SUBTOTAL(9,E23:E23)</f>
        <v>276</v>
      </c>
      <c r="F24" s="71">
        <f t="shared" si="9"/>
        <v>274</v>
      </c>
      <c r="G24" s="71">
        <f t="shared" si="9"/>
        <v>0</v>
      </c>
      <c r="H24" s="71">
        <f t="shared" si="9"/>
        <v>2</v>
      </c>
      <c r="I24" s="71">
        <f t="shared" si="9"/>
        <v>0</v>
      </c>
      <c r="J24" s="25">
        <f t="shared" si="9"/>
        <v>58</v>
      </c>
      <c r="K24" s="76">
        <f t="shared" si="1"/>
        <v>0.2116788321167883</v>
      </c>
      <c r="L24" s="25">
        <f>SUBTOTAL(9,L23:L23)</f>
        <v>34</v>
      </c>
      <c r="M24" s="76">
        <f t="shared" si="2"/>
        <v>0.12408759124087591</v>
      </c>
      <c r="N24" s="25">
        <f>SUBTOTAL(9,N23:N23)</f>
        <v>182</v>
      </c>
      <c r="O24" s="76">
        <f t="shared" si="3"/>
        <v>0.6642335766423357</v>
      </c>
      <c r="P24" s="17"/>
      <c r="Q24" s="26"/>
    </row>
    <row r="25" spans="1:17" s="7" customFormat="1" ht="15" outlineLevel="2">
      <c r="A25" s="27" t="s">
        <v>36</v>
      </c>
      <c r="B25" s="8" t="s">
        <v>36</v>
      </c>
      <c r="C25" s="9" t="s">
        <v>532</v>
      </c>
      <c r="D25" s="28" t="str">
        <f t="shared" si="0"/>
        <v> </v>
      </c>
      <c r="E25" s="66">
        <v>231</v>
      </c>
      <c r="F25" s="69">
        <v>231</v>
      </c>
      <c r="G25" s="69">
        <v>0</v>
      </c>
      <c r="H25" s="69">
        <v>0</v>
      </c>
      <c r="I25" s="69">
        <v>0</v>
      </c>
      <c r="J25" s="62">
        <v>148</v>
      </c>
      <c r="K25" s="77">
        <f t="shared" si="1"/>
        <v>0.6406926406926406</v>
      </c>
      <c r="L25" s="60">
        <v>6</v>
      </c>
      <c r="M25" s="81">
        <f t="shared" si="2"/>
        <v>0.025974025974025976</v>
      </c>
      <c r="N25" s="64">
        <v>77</v>
      </c>
      <c r="O25" s="85">
        <f t="shared" si="3"/>
        <v>0.3333333333333333</v>
      </c>
      <c r="P25" s="10"/>
      <c r="Q25" s="35" t="s">
        <v>37</v>
      </c>
    </row>
    <row r="26" spans="1:17" s="14" customFormat="1" ht="15" outlineLevel="1">
      <c r="A26" s="30" t="s">
        <v>36</v>
      </c>
      <c r="B26" s="15"/>
      <c r="C26" s="16"/>
      <c r="D26" s="24" t="str">
        <f t="shared" si="0"/>
        <v> </v>
      </c>
      <c r="E26" s="70">
        <f aca="true" t="shared" si="10" ref="E26:J26">SUBTOTAL(9,E25:E25)</f>
        <v>231</v>
      </c>
      <c r="F26" s="71">
        <f t="shared" si="10"/>
        <v>231</v>
      </c>
      <c r="G26" s="71">
        <f t="shared" si="10"/>
        <v>0</v>
      </c>
      <c r="H26" s="71">
        <f t="shared" si="10"/>
        <v>0</v>
      </c>
      <c r="I26" s="71">
        <f t="shared" si="10"/>
        <v>0</v>
      </c>
      <c r="J26" s="25">
        <f t="shared" si="10"/>
        <v>148</v>
      </c>
      <c r="K26" s="76">
        <f t="shared" si="1"/>
        <v>0.6406926406926406</v>
      </c>
      <c r="L26" s="25">
        <f>SUBTOTAL(9,L25:L25)</f>
        <v>6</v>
      </c>
      <c r="M26" s="76">
        <f t="shared" si="2"/>
        <v>0.025974025974025976</v>
      </c>
      <c r="N26" s="25">
        <f>SUBTOTAL(9,N25:N25)</f>
        <v>77</v>
      </c>
      <c r="O26" s="76">
        <f t="shared" si="3"/>
        <v>0.3333333333333333</v>
      </c>
      <c r="P26" s="17"/>
      <c r="Q26" s="36"/>
    </row>
    <row r="27" spans="1:17" s="7" customFormat="1" ht="15" outlineLevel="2">
      <c r="A27" s="33" t="s">
        <v>38</v>
      </c>
      <c r="B27" s="8" t="s">
        <v>40</v>
      </c>
      <c r="C27" s="9" t="s">
        <v>39</v>
      </c>
      <c r="D27" s="28" t="str">
        <f t="shared" si="0"/>
        <v> </v>
      </c>
      <c r="E27" s="66">
        <v>226</v>
      </c>
      <c r="F27" s="69">
        <v>226</v>
      </c>
      <c r="G27" s="69">
        <v>0</v>
      </c>
      <c r="H27" s="69">
        <v>0</v>
      </c>
      <c r="I27" s="69">
        <v>0</v>
      </c>
      <c r="J27" s="62">
        <v>40</v>
      </c>
      <c r="K27" s="77">
        <f t="shared" si="1"/>
        <v>0.17699115044247787</v>
      </c>
      <c r="L27" s="60">
        <v>14</v>
      </c>
      <c r="M27" s="81">
        <f t="shared" si="2"/>
        <v>0.061946902654867256</v>
      </c>
      <c r="N27" s="64">
        <v>172</v>
      </c>
      <c r="O27" s="85">
        <f t="shared" si="3"/>
        <v>0.7610619469026548</v>
      </c>
      <c r="P27" s="12"/>
      <c r="Q27" s="32" t="s">
        <v>22</v>
      </c>
    </row>
    <row r="28" spans="1:17" s="14" customFormat="1" ht="15" outlineLevel="1">
      <c r="A28" s="34" t="s">
        <v>38</v>
      </c>
      <c r="B28" s="15"/>
      <c r="C28" s="16"/>
      <c r="D28" s="24" t="str">
        <f t="shared" si="0"/>
        <v> </v>
      </c>
      <c r="E28" s="70">
        <f aca="true" t="shared" si="11" ref="E28:J28">SUBTOTAL(9,E27:E27)</f>
        <v>226</v>
      </c>
      <c r="F28" s="71">
        <f t="shared" si="11"/>
        <v>226</v>
      </c>
      <c r="G28" s="71">
        <f t="shared" si="11"/>
        <v>0</v>
      </c>
      <c r="H28" s="71">
        <f t="shared" si="11"/>
        <v>0</v>
      </c>
      <c r="I28" s="71">
        <f t="shared" si="11"/>
        <v>0</v>
      </c>
      <c r="J28" s="25">
        <f t="shared" si="11"/>
        <v>40</v>
      </c>
      <c r="K28" s="76">
        <f t="shared" si="1"/>
        <v>0.17699115044247787</v>
      </c>
      <c r="L28" s="25">
        <f>SUBTOTAL(9,L27:L27)</f>
        <v>14</v>
      </c>
      <c r="M28" s="76">
        <f t="shared" si="2"/>
        <v>0.061946902654867256</v>
      </c>
      <c r="N28" s="25">
        <f>SUBTOTAL(9,N27:N27)</f>
        <v>172</v>
      </c>
      <c r="O28" s="76">
        <f t="shared" si="3"/>
        <v>0.7610619469026548</v>
      </c>
      <c r="P28" s="19"/>
      <c r="Q28" s="26"/>
    </row>
    <row r="29" spans="1:17" s="7" customFormat="1" ht="15" outlineLevel="2">
      <c r="A29" s="33" t="s">
        <v>41</v>
      </c>
      <c r="B29" s="8" t="s">
        <v>44</v>
      </c>
      <c r="C29" s="9" t="s">
        <v>43</v>
      </c>
      <c r="D29" s="28" t="str">
        <f t="shared" si="0"/>
        <v> </v>
      </c>
      <c r="E29" s="66">
        <v>630</v>
      </c>
      <c r="F29" s="69">
        <v>628</v>
      </c>
      <c r="G29" s="69">
        <v>1</v>
      </c>
      <c r="H29" s="69">
        <v>1</v>
      </c>
      <c r="I29" s="69">
        <v>0</v>
      </c>
      <c r="J29" s="62">
        <v>38</v>
      </c>
      <c r="K29" s="77">
        <f t="shared" si="1"/>
        <v>0.06050955414012739</v>
      </c>
      <c r="L29" s="60">
        <v>43</v>
      </c>
      <c r="M29" s="81">
        <f t="shared" si="2"/>
        <v>0.06847133757961783</v>
      </c>
      <c r="N29" s="64">
        <v>547</v>
      </c>
      <c r="O29" s="85">
        <f t="shared" si="3"/>
        <v>0.8710191082802548</v>
      </c>
      <c r="P29" s="12"/>
      <c r="Q29" s="32" t="s">
        <v>42</v>
      </c>
    </row>
    <row r="30" spans="1:17" s="7" customFormat="1" ht="15" outlineLevel="2">
      <c r="A30" s="27" t="s">
        <v>41</v>
      </c>
      <c r="B30" s="8" t="s">
        <v>46</v>
      </c>
      <c r="C30" s="9" t="s">
        <v>45</v>
      </c>
      <c r="D30" s="28" t="str">
        <f t="shared" si="0"/>
        <v> </v>
      </c>
      <c r="E30" s="66">
        <v>89</v>
      </c>
      <c r="F30" s="69">
        <v>89</v>
      </c>
      <c r="G30" s="69">
        <v>0</v>
      </c>
      <c r="H30" s="69">
        <v>0</v>
      </c>
      <c r="I30" s="69">
        <v>0</v>
      </c>
      <c r="J30" s="62">
        <v>8</v>
      </c>
      <c r="K30" s="77">
        <f t="shared" si="1"/>
        <v>0.0898876404494382</v>
      </c>
      <c r="L30" s="60">
        <v>5</v>
      </c>
      <c r="M30" s="81">
        <f t="shared" si="2"/>
        <v>0.056179775280898875</v>
      </c>
      <c r="N30" s="64">
        <v>76</v>
      </c>
      <c r="O30" s="85">
        <f t="shared" si="3"/>
        <v>0.8539325842696629</v>
      </c>
      <c r="P30" s="10"/>
      <c r="Q30" s="32">
        <v>9</v>
      </c>
    </row>
    <row r="31" spans="1:17" s="7" customFormat="1" ht="15" outlineLevel="2">
      <c r="A31" s="27" t="s">
        <v>41</v>
      </c>
      <c r="B31" s="8" t="s">
        <v>48</v>
      </c>
      <c r="C31" s="9" t="s">
        <v>47</v>
      </c>
      <c r="D31" s="28" t="str">
        <f t="shared" si="0"/>
        <v> </v>
      </c>
      <c r="E31" s="66">
        <v>113</v>
      </c>
      <c r="F31" s="69">
        <v>113</v>
      </c>
      <c r="G31" s="69">
        <v>0</v>
      </c>
      <c r="H31" s="69">
        <v>0</v>
      </c>
      <c r="I31" s="69">
        <v>0</v>
      </c>
      <c r="J31" s="62">
        <v>8</v>
      </c>
      <c r="K31" s="77">
        <f t="shared" si="1"/>
        <v>0.07079646017699115</v>
      </c>
      <c r="L31" s="60">
        <v>9</v>
      </c>
      <c r="M31" s="81">
        <f t="shared" si="2"/>
        <v>0.07964601769911504</v>
      </c>
      <c r="N31" s="64">
        <v>96</v>
      </c>
      <c r="O31" s="85">
        <f t="shared" si="3"/>
        <v>0.8495575221238938</v>
      </c>
      <c r="P31" s="10"/>
      <c r="Q31" s="32">
        <v>12</v>
      </c>
    </row>
    <row r="32" spans="1:17" s="7" customFormat="1" ht="15" outlineLevel="2">
      <c r="A32" s="27" t="s">
        <v>41</v>
      </c>
      <c r="B32" s="8" t="s">
        <v>50</v>
      </c>
      <c r="C32" s="9" t="s">
        <v>49</v>
      </c>
      <c r="D32" s="28" t="str">
        <f t="shared" si="0"/>
        <v> </v>
      </c>
      <c r="E32" s="66">
        <v>163</v>
      </c>
      <c r="F32" s="69">
        <v>163</v>
      </c>
      <c r="G32" s="69">
        <v>0</v>
      </c>
      <c r="H32" s="69">
        <v>0</v>
      </c>
      <c r="I32" s="69">
        <v>0</v>
      </c>
      <c r="J32" s="62">
        <v>9</v>
      </c>
      <c r="K32" s="77">
        <f t="shared" si="1"/>
        <v>0.05521472392638037</v>
      </c>
      <c r="L32" s="60">
        <v>11</v>
      </c>
      <c r="M32" s="81">
        <f t="shared" si="2"/>
        <v>0.06748466257668712</v>
      </c>
      <c r="N32" s="64">
        <v>143</v>
      </c>
      <c r="O32" s="85">
        <f t="shared" si="3"/>
        <v>0.8773006134969326</v>
      </c>
      <c r="P32" s="10"/>
      <c r="Q32" s="32">
        <v>13</v>
      </c>
    </row>
    <row r="33" spans="1:17" s="7" customFormat="1" ht="15" outlineLevel="2">
      <c r="A33" s="27" t="s">
        <v>41</v>
      </c>
      <c r="B33" s="8" t="s">
        <v>52</v>
      </c>
      <c r="C33" s="9" t="s">
        <v>51</v>
      </c>
      <c r="D33" s="28" t="str">
        <f t="shared" si="0"/>
        <v> </v>
      </c>
      <c r="E33" s="66">
        <v>164</v>
      </c>
      <c r="F33" s="69">
        <v>164</v>
      </c>
      <c r="G33" s="69">
        <v>0</v>
      </c>
      <c r="H33" s="69">
        <v>0</v>
      </c>
      <c r="I33" s="69">
        <v>0</v>
      </c>
      <c r="J33" s="62">
        <v>12</v>
      </c>
      <c r="K33" s="77">
        <f t="shared" si="1"/>
        <v>0.07317073170731707</v>
      </c>
      <c r="L33" s="60">
        <v>12</v>
      </c>
      <c r="M33" s="81">
        <f t="shared" si="2"/>
        <v>0.07317073170731707</v>
      </c>
      <c r="N33" s="64">
        <v>140</v>
      </c>
      <c r="O33" s="85">
        <f t="shared" si="3"/>
        <v>0.8536585365853658</v>
      </c>
      <c r="P33" s="10"/>
      <c r="Q33" s="32" t="s">
        <v>571</v>
      </c>
    </row>
    <row r="34" spans="1:17" s="7" customFormat="1" ht="15" outlineLevel="2">
      <c r="A34" s="27" t="s">
        <v>41</v>
      </c>
      <c r="B34" s="8" t="s">
        <v>54</v>
      </c>
      <c r="C34" s="9" t="s">
        <v>53</v>
      </c>
      <c r="D34" s="28" t="str">
        <f t="shared" si="0"/>
        <v> </v>
      </c>
      <c r="E34" s="66">
        <v>81</v>
      </c>
      <c r="F34" s="69">
        <v>79</v>
      </c>
      <c r="G34" s="69">
        <v>0</v>
      </c>
      <c r="H34" s="69">
        <v>2</v>
      </c>
      <c r="I34" s="69">
        <v>0</v>
      </c>
      <c r="J34" s="62">
        <v>11</v>
      </c>
      <c r="K34" s="77">
        <f t="shared" si="1"/>
        <v>0.13924050632911392</v>
      </c>
      <c r="L34" s="60">
        <v>3</v>
      </c>
      <c r="M34" s="81">
        <f t="shared" si="2"/>
        <v>0.0379746835443038</v>
      </c>
      <c r="N34" s="64">
        <v>65</v>
      </c>
      <c r="O34" s="85">
        <f t="shared" si="3"/>
        <v>0.8227848101265823</v>
      </c>
      <c r="P34" s="10"/>
      <c r="Q34" s="32">
        <v>10</v>
      </c>
    </row>
    <row r="35" spans="1:17" s="7" customFormat="1" ht="15" outlineLevel="2">
      <c r="A35" s="27" t="s">
        <v>41</v>
      </c>
      <c r="B35" s="8" t="s">
        <v>57</v>
      </c>
      <c r="C35" s="9" t="s">
        <v>56</v>
      </c>
      <c r="D35" s="28" t="str">
        <f t="shared" si="0"/>
        <v> </v>
      </c>
      <c r="E35" s="66">
        <v>219</v>
      </c>
      <c r="F35" s="69">
        <v>218</v>
      </c>
      <c r="G35" s="69">
        <v>0</v>
      </c>
      <c r="H35" s="69">
        <v>1</v>
      </c>
      <c r="I35" s="69">
        <v>0</v>
      </c>
      <c r="J35" s="62">
        <v>27</v>
      </c>
      <c r="K35" s="77">
        <f t="shared" si="1"/>
        <v>0.12385321100917432</v>
      </c>
      <c r="L35" s="60">
        <v>3</v>
      </c>
      <c r="M35" s="81">
        <f t="shared" si="2"/>
        <v>0.013761467889908258</v>
      </c>
      <c r="N35" s="64">
        <v>188</v>
      </c>
      <c r="O35" s="85">
        <f t="shared" si="3"/>
        <v>0.8623853211009175</v>
      </c>
      <c r="P35" s="10"/>
      <c r="Q35" s="32" t="s">
        <v>55</v>
      </c>
    </row>
    <row r="36" spans="1:17" s="7" customFormat="1" ht="15" outlineLevel="2">
      <c r="A36" s="27" t="s">
        <v>41</v>
      </c>
      <c r="B36" s="8" t="s">
        <v>60</v>
      </c>
      <c r="C36" s="9" t="s">
        <v>59</v>
      </c>
      <c r="D36" s="28" t="str">
        <f t="shared" si="0"/>
        <v> </v>
      </c>
      <c r="E36" s="66">
        <v>301</v>
      </c>
      <c r="F36" s="69">
        <v>300</v>
      </c>
      <c r="G36" s="69">
        <v>0</v>
      </c>
      <c r="H36" s="69">
        <v>1</v>
      </c>
      <c r="I36" s="69">
        <v>0</v>
      </c>
      <c r="J36" s="62">
        <v>31</v>
      </c>
      <c r="K36" s="77">
        <f t="shared" si="1"/>
        <v>0.10333333333333333</v>
      </c>
      <c r="L36" s="60">
        <v>19</v>
      </c>
      <c r="M36" s="81">
        <f t="shared" si="2"/>
        <v>0.06333333333333334</v>
      </c>
      <c r="N36" s="64">
        <v>250</v>
      </c>
      <c r="O36" s="85">
        <f t="shared" si="3"/>
        <v>0.8333333333333334</v>
      </c>
      <c r="P36" s="10"/>
      <c r="Q36" s="32" t="s">
        <v>58</v>
      </c>
    </row>
    <row r="37" spans="1:17" s="7" customFormat="1" ht="15" outlineLevel="2">
      <c r="A37" s="27" t="s">
        <v>41</v>
      </c>
      <c r="B37" s="8" t="s">
        <v>62</v>
      </c>
      <c r="C37" s="9" t="s">
        <v>61</v>
      </c>
      <c r="D37" s="28" t="str">
        <f t="shared" si="0"/>
        <v> </v>
      </c>
      <c r="E37" s="66">
        <v>157</v>
      </c>
      <c r="F37" s="69">
        <v>157</v>
      </c>
      <c r="G37" s="69">
        <v>0</v>
      </c>
      <c r="H37" s="69">
        <v>0</v>
      </c>
      <c r="I37" s="69">
        <v>0</v>
      </c>
      <c r="J37" s="62">
        <v>6</v>
      </c>
      <c r="K37" s="77">
        <f t="shared" si="1"/>
        <v>0.03821656050955414</v>
      </c>
      <c r="L37" s="60">
        <v>16</v>
      </c>
      <c r="M37" s="81">
        <f t="shared" si="2"/>
        <v>0.10191082802547771</v>
      </c>
      <c r="N37" s="64">
        <v>135</v>
      </c>
      <c r="O37" s="85">
        <f t="shared" si="3"/>
        <v>0.8598726114649682</v>
      </c>
      <c r="P37" s="10"/>
      <c r="Q37" s="32">
        <v>11</v>
      </c>
    </row>
    <row r="38" spans="1:17" s="14" customFormat="1" ht="15" outlineLevel="1">
      <c r="A38" s="30" t="s">
        <v>41</v>
      </c>
      <c r="B38" s="15"/>
      <c r="C38" s="16"/>
      <c r="D38" s="24" t="str">
        <f t="shared" si="0"/>
        <v> </v>
      </c>
      <c r="E38" s="70">
        <f aca="true" t="shared" si="12" ref="E38:J38">SUBTOTAL(9,E29:E37)</f>
        <v>1917</v>
      </c>
      <c r="F38" s="71">
        <f t="shared" si="12"/>
        <v>1911</v>
      </c>
      <c r="G38" s="71">
        <f t="shared" si="12"/>
        <v>1</v>
      </c>
      <c r="H38" s="71">
        <f t="shared" si="12"/>
        <v>5</v>
      </c>
      <c r="I38" s="71">
        <f t="shared" si="12"/>
        <v>0</v>
      </c>
      <c r="J38" s="25">
        <f t="shared" si="12"/>
        <v>150</v>
      </c>
      <c r="K38" s="76">
        <f t="shared" si="1"/>
        <v>0.07849293563579278</v>
      </c>
      <c r="L38" s="25">
        <f>SUBTOTAL(9,L29:L37)</f>
        <v>121</v>
      </c>
      <c r="M38" s="76">
        <f t="shared" si="2"/>
        <v>0.06331763474620618</v>
      </c>
      <c r="N38" s="25">
        <f>SUBTOTAL(9,N29:N37)</f>
        <v>1640</v>
      </c>
      <c r="O38" s="76">
        <f t="shared" si="3"/>
        <v>0.858189429618001</v>
      </c>
      <c r="P38" s="17"/>
      <c r="Q38" s="26"/>
    </row>
    <row r="39" spans="1:17" s="7" customFormat="1" ht="15" outlineLevel="2">
      <c r="A39" s="33" t="s">
        <v>63</v>
      </c>
      <c r="B39" s="8" t="s">
        <v>65</v>
      </c>
      <c r="C39" s="9" t="s">
        <v>64</v>
      </c>
      <c r="D39" s="28" t="str">
        <f t="shared" si="0"/>
        <v> </v>
      </c>
      <c r="E39" s="66">
        <v>102</v>
      </c>
      <c r="F39" s="69">
        <v>102</v>
      </c>
      <c r="G39" s="69">
        <v>0</v>
      </c>
      <c r="H39" s="69">
        <v>0</v>
      </c>
      <c r="I39" s="69">
        <v>0</v>
      </c>
      <c r="J39" s="62">
        <v>68</v>
      </c>
      <c r="K39" s="77">
        <f t="shared" si="1"/>
        <v>0.6666666666666666</v>
      </c>
      <c r="L39" s="60">
        <v>5</v>
      </c>
      <c r="M39" s="81">
        <f t="shared" si="2"/>
        <v>0.049019607843137254</v>
      </c>
      <c r="N39" s="64">
        <v>29</v>
      </c>
      <c r="O39" s="85">
        <f t="shared" si="3"/>
        <v>0.28431372549019607</v>
      </c>
      <c r="P39" s="12"/>
      <c r="Q39" s="32" t="s">
        <v>29</v>
      </c>
    </row>
    <row r="40" spans="1:17" s="14" customFormat="1" ht="15" outlineLevel="1">
      <c r="A40" s="34" t="s">
        <v>63</v>
      </c>
      <c r="B40" s="15"/>
      <c r="C40" s="16"/>
      <c r="D40" s="24" t="str">
        <f t="shared" si="0"/>
        <v> </v>
      </c>
      <c r="E40" s="70">
        <f aca="true" t="shared" si="13" ref="E40:J40">SUBTOTAL(9,E39:E39)</f>
        <v>102</v>
      </c>
      <c r="F40" s="71">
        <f t="shared" si="13"/>
        <v>102</v>
      </c>
      <c r="G40" s="71">
        <f t="shared" si="13"/>
        <v>0</v>
      </c>
      <c r="H40" s="71">
        <f t="shared" si="13"/>
        <v>0</v>
      </c>
      <c r="I40" s="71">
        <f t="shared" si="13"/>
        <v>0</v>
      </c>
      <c r="J40" s="25">
        <f t="shared" si="13"/>
        <v>68</v>
      </c>
      <c r="K40" s="76">
        <f t="shared" si="1"/>
        <v>0.6666666666666666</v>
      </c>
      <c r="L40" s="25">
        <f>SUBTOTAL(9,L39:L39)</f>
        <v>5</v>
      </c>
      <c r="M40" s="76">
        <f t="shared" si="2"/>
        <v>0.049019607843137254</v>
      </c>
      <c r="N40" s="25">
        <f>SUBTOTAL(9,N39:N39)</f>
        <v>29</v>
      </c>
      <c r="O40" s="76">
        <f t="shared" si="3"/>
        <v>0.28431372549019607</v>
      </c>
      <c r="P40" s="19"/>
      <c r="Q40" s="26"/>
    </row>
    <row r="41" spans="1:17" s="7" customFormat="1" ht="15" outlineLevel="2">
      <c r="A41" s="27" t="s">
        <v>66</v>
      </c>
      <c r="B41" s="8" t="s">
        <v>67</v>
      </c>
      <c r="C41" s="9" t="s">
        <v>550</v>
      </c>
      <c r="D41" s="28" t="str">
        <f t="shared" si="0"/>
        <v> </v>
      </c>
      <c r="E41" s="66">
        <v>105</v>
      </c>
      <c r="F41" s="69">
        <v>105</v>
      </c>
      <c r="G41" s="69"/>
      <c r="H41" s="69"/>
      <c r="I41" s="69"/>
      <c r="J41" s="62">
        <v>6</v>
      </c>
      <c r="K41" s="77">
        <f t="shared" si="1"/>
        <v>0.05714285714285714</v>
      </c>
      <c r="L41" s="60">
        <v>2</v>
      </c>
      <c r="M41" s="81">
        <f t="shared" si="2"/>
        <v>0.01904761904761905</v>
      </c>
      <c r="N41" s="64">
        <v>97</v>
      </c>
      <c r="O41" s="85">
        <f t="shared" si="3"/>
        <v>0.9238095238095239</v>
      </c>
      <c r="P41" s="10"/>
      <c r="Q41" s="32">
        <v>1</v>
      </c>
    </row>
    <row r="42" spans="1:17" s="7" customFormat="1" ht="15" outlineLevel="2">
      <c r="A42" s="27" t="s">
        <v>66</v>
      </c>
      <c r="B42" s="8" t="s">
        <v>68</v>
      </c>
      <c r="C42" s="9" t="s">
        <v>549</v>
      </c>
      <c r="D42" s="28" t="str">
        <f t="shared" si="0"/>
        <v> </v>
      </c>
      <c r="E42" s="66">
        <v>97</v>
      </c>
      <c r="F42" s="69">
        <v>97</v>
      </c>
      <c r="G42" s="69"/>
      <c r="H42" s="69"/>
      <c r="I42" s="69"/>
      <c r="J42" s="62">
        <v>8</v>
      </c>
      <c r="K42" s="77">
        <f t="shared" si="1"/>
        <v>0.08247422680412371</v>
      </c>
      <c r="L42" s="60">
        <v>15</v>
      </c>
      <c r="M42" s="81">
        <f t="shared" si="2"/>
        <v>0.15463917525773196</v>
      </c>
      <c r="N42" s="64">
        <v>74</v>
      </c>
      <c r="O42" s="85">
        <f t="shared" si="3"/>
        <v>0.7628865979381443</v>
      </c>
      <c r="P42" s="10"/>
      <c r="Q42" s="32">
        <v>3</v>
      </c>
    </row>
    <row r="43" spans="1:17" s="7" customFormat="1" ht="15" outlineLevel="2">
      <c r="A43" s="27" t="s">
        <v>66</v>
      </c>
      <c r="B43" s="8" t="s">
        <v>71</v>
      </c>
      <c r="C43" s="9" t="s">
        <v>70</v>
      </c>
      <c r="D43" s="28" t="str">
        <f t="shared" si="0"/>
        <v> </v>
      </c>
      <c r="E43" s="66">
        <v>232</v>
      </c>
      <c r="F43" s="69">
        <v>231</v>
      </c>
      <c r="G43" s="69"/>
      <c r="H43" s="69">
        <v>1</v>
      </c>
      <c r="I43" s="69"/>
      <c r="J43" s="62">
        <v>23</v>
      </c>
      <c r="K43" s="77">
        <f t="shared" si="1"/>
        <v>0.09956709956709957</v>
      </c>
      <c r="L43" s="60">
        <v>7</v>
      </c>
      <c r="M43" s="81">
        <f t="shared" si="2"/>
        <v>0.030303030303030304</v>
      </c>
      <c r="N43" s="64">
        <v>201</v>
      </c>
      <c r="O43" s="85">
        <f t="shared" si="3"/>
        <v>0.8701298701298701</v>
      </c>
      <c r="P43" s="10"/>
      <c r="Q43" s="32" t="s">
        <v>69</v>
      </c>
    </row>
    <row r="44" spans="1:17" s="14" customFormat="1" ht="15" outlineLevel="1">
      <c r="A44" s="30" t="s">
        <v>66</v>
      </c>
      <c r="B44" s="15"/>
      <c r="C44" s="16"/>
      <c r="D44" s="24" t="str">
        <f t="shared" si="0"/>
        <v> </v>
      </c>
      <c r="E44" s="70">
        <f aca="true" t="shared" si="14" ref="E44:J44">SUBTOTAL(9,E41:E43)</f>
        <v>434</v>
      </c>
      <c r="F44" s="71">
        <f t="shared" si="14"/>
        <v>433</v>
      </c>
      <c r="G44" s="71">
        <f t="shared" si="14"/>
        <v>0</v>
      </c>
      <c r="H44" s="71">
        <f t="shared" si="14"/>
        <v>1</v>
      </c>
      <c r="I44" s="71">
        <f t="shared" si="14"/>
        <v>0</v>
      </c>
      <c r="J44" s="25">
        <f t="shared" si="14"/>
        <v>37</v>
      </c>
      <c r="K44" s="76">
        <f t="shared" si="1"/>
        <v>0.08545034642032333</v>
      </c>
      <c r="L44" s="25">
        <f>SUBTOTAL(9,L41:L43)</f>
        <v>24</v>
      </c>
      <c r="M44" s="76">
        <f t="shared" si="2"/>
        <v>0.05542725173210162</v>
      </c>
      <c r="N44" s="25">
        <f>SUBTOTAL(9,N41:N43)</f>
        <v>372</v>
      </c>
      <c r="O44" s="76">
        <f t="shared" si="3"/>
        <v>0.859122401847575</v>
      </c>
      <c r="P44" s="17"/>
      <c r="Q44" s="26"/>
    </row>
    <row r="45" spans="1:17" s="7" customFormat="1" ht="15" outlineLevel="2">
      <c r="A45" s="33" t="s">
        <v>72</v>
      </c>
      <c r="B45" s="8" t="s">
        <v>75</v>
      </c>
      <c r="C45" s="9" t="s">
        <v>74</v>
      </c>
      <c r="D45" s="28" t="str">
        <f t="shared" si="0"/>
        <v> </v>
      </c>
      <c r="E45" s="66">
        <v>113</v>
      </c>
      <c r="F45" s="69">
        <v>113</v>
      </c>
      <c r="G45" s="69">
        <v>0</v>
      </c>
      <c r="H45" s="69">
        <v>0</v>
      </c>
      <c r="I45" s="69">
        <v>0</v>
      </c>
      <c r="J45" s="62">
        <v>5</v>
      </c>
      <c r="K45" s="77">
        <f t="shared" si="1"/>
        <v>0.04424778761061947</v>
      </c>
      <c r="L45" s="60">
        <v>5</v>
      </c>
      <c r="M45" s="81">
        <f t="shared" si="2"/>
        <v>0.04424778761061947</v>
      </c>
      <c r="N45" s="64">
        <v>103</v>
      </c>
      <c r="O45" s="85">
        <f t="shared" si="3"/>
        <v>0.911504424778761</v>
      </c>
      <c r="P45" s="12"/>
      <c r="Q45" s="32" t="s">
        <v>73</v>
      </c>
    </row>
    <row r="46" spans="1:17" s="7" customFormat="1" ht="15" outlineLevel="2">
      <c r="A46" s="27" t="s">
        <v>72</v>
      </c>
      <c r="B46" s="8" t="s">
        <v>77</v>
      </c>
      <c r="C46" s="9" t="s">
        <v>76</v>
      </c>
      <c r="D46" s="28" t="str">
        <f t="shared" si="0"/>
        <v> </v>
      </c>
      <c r="E46" s="66">
        <v>320</v>
      </c>
      <c r="F46" s="69">
        <v>316</v>
      </c>
      <c r="G46" s="69">
        <v>3</v>
      </c>
      <c r="H46" s="69">
        <v>1</v>
      </c>
      <c r="I46" s="69">
        <v>0</v>
      </c>
      <c r="J46" s="62">
        <v>16</v>
      </c>
      <c r="K46" s="77">
        <f t="shared" si="1"/>
        <v>0.05063291139240506</v>
      </c>
      <c r="L46" s="60">
        <v>22</v>
      </c>
      <c r="M46" s="81">
        <f t="shared" si="2"/>
        <v>0.06962025316455696</v>
      </c>
      <c r="N46" s="64">
        <v>278</v>
      </c>
      <c r="O46" s="85">
        <f t="shared" si="3"/>
        <v>0.879746835443038</v>
      </c>
      <c r="P46" s="10"/>
      <c r="Q46" s="32" t="s">
        <v>603</v>
      </c>
    </row>
    <row r="47" spans="1:17" s="7" customFormat="1" ht="15" outlineLevel="2">
      <c r="A47" s="27" t="s">
        <v>72</v>
      </c>
      <c r="B47" s="13" t="s">
        <v>80</v>
      </c>
      <c r="C47" s="13" t="s">
        <v>79</v>
      </c>
      <c r="D47" s="28" t="str">
        <f t="shared" si="0"/>
        <v> </v>
      </c>
      <c r="E47" s="66">
        <v>369</v>
      </c>
      <c r="F47" s="69">
        <v>368</v>
      </c>
      <c r="G47" s="69">
        <v>0</v>
      </c>
      <c r="H47" s="69">
        <v>1</v>
      </c>
      <c r="I47" s="69">
        <v>0</v>
      </c>
      <c r="J47" s="62">
        <v>40</v>
      </c>
      <c r="K47" s="77">
        <f t="shared" si="1"/>
        <v>0.10869565217391304</v>
      </c>
      <c r="L47" s="60">
        <v>31</v>
      </c>
      <c r="M47" s="81">
        <f t="shared" si="2"/>
        <v>0.08423913043478261</v>
      </c>
      <c r="N47" s="64">
        <v>297</v>
      </c>
      <c r="O47" s="85">
        <f t="shared" si="3"/>
        <v>0.8070652173913043</v>
      </c>
      <c r="P47" s="10"/>
      <c r="Q47" s="32" t="s">
        <v>78</v>
      </c>
    </row>
    <row r="48" spans="1:17" s="7" customFormat="1" ht="15" outlineLevel="2">
      <c r="A48" s="27" t="s">
        <v>72</v>
      </c>
      <c r="B48" s="8" t="s">
        <v>82</v>
      </c>
      <c r="C48" s="13" t="s">
        <v>81</v>
      </c>
      <c r="D48" s="28" t="str">
        <f t="shared" si="0"/>
        <v> </v>
      </c>
      <c r="E48" s="66">
        <v>835</v>
      </c>
      <c r="F48" s="69">
        <v>832</v>
      </c>
      <c r="G48" s="69">
        <v>1</v>
      </c>
      <c r="H48" s="69">
        <v>2</v>
      </c>
      <c r="I48" s="69">
        <v>0</v>
      </c>
      <c r="J48" s="62">
        <v>63</v>
      </c>
      <c r="K48" s="77">
        <f t="shared" si="1"/>
        <v>0.07572115384615384</v>
      </c>
      <c r="L48" s="60">
        <v>50</v>
      </c>
      <c r="M48" s="81">
        <f t="shared" si="2"/>
        <v>0.06009615384615385</v>
      </c>
      <c r="N48" s="64">
        <v>719</v>
      </c>
      <c r="O48" s="85">
        <f t="shared" si="3"/>
        <v>0.8641826923076923</v>
      </c>
      <c r="P48" s="10"/>
      <c r="Q48" s="29" t="s">
        <v>606</v>
      </c>
    </row>
    <row r="49" spans="1:17" s="7" customFormat="1" ht="15" outlineLevel="2">
      <c r="A49" s="27" t="s">
        <v>72</v>
      </c>
      <c r="B49" s="8" t="s">
        <v>664</v>
      </c>
      <c r="C49" s="9" t="s">
        <v>84</v>
      </c>
      <c r="D49" s="28" t="str">
        <f t="shared" si="0"/>
        <v> </v>
      </c>
      <c r="E49" s="66">
        <v>283</v>
      </c>
      <c r="F49" s="69">
        <v>283</v>
      </c>
      <c r="G49" s="69">
        <v>0</v>
      </c>
      <c r="H49" s="69">
        <v>0</v>
      </c>
      <c r="I49" s="69">
        <v>0</v>
      </c>
      <c r="J49" s="62">
        <v>28</v>
      </c>
      <c r="K49" s="77">
        <f t="shared" si="1"/>
        <v>0.0989399293286219</v>
      </c>
      <c r="L49" s="60">
        <v>16</v>
      </c>
      <c r="M49" s="81">
        <f t="shared" si="2"/>
        <v>0.05653710247349823</v>
      </c>
      <c r="N49" s="64">
        <v>239</v>
      </c>
      <c r="O49" s="85">
        <f t="shared" si="3"/>
        <v>0.8445229681978799</v>
      </c>
      <c r="P49" s="10"/>
      <c r="Q49" s="32" t="s">
        <v>83</v>
      </c>
    </row>
    <row r="50" spans="1:17" s="7" customFormat="1" ht="15" outlineLevel="2">
      <c r="A50" s="27" t="s">
        <v>72</v>
      </c>
      <c r="B50" s="8" t="s">
        <v>87</v>
      </c>
      <c r="C50" s="9" t="s">
        <v>86</v>
      </c>
      <c r="D50" s="28" t="str">
        <f t="shared" si="0"/>
        <v> </v>
      </c>
      <c r="E50" s="66">
        <v>255</v>
      </c>
      <c r="F50" s="69">
        <v>255</v>
      </c>
      <c r="G50" s="69">
        <v>0</v>
      </c>
      <c r="H50" s="69">
        <v>0</v>
      </c>
      <c r="I50" s="69">
        <v>0</v>
      </c>
      <c r="J50" s="62">
        <v>35</v>
      </c>
      <c r="K50" s="77">
        <f t="shared" si="1"/>
        <v>0.13725490196078433</v>
      </c>
      <c r="L50" s="60">
        <v>24</v>
      </c>
      <c r="M50" s="81">
        <f t="shared" si="2"/>
        <v>0.09411764705882353</v>
      </c>
      <c r="N50" s="64">
        <v>196</v>
      </c>
      <c r="O50" s="85">
        <f t="shared" si="3"/>
        <v>0.7686274509803922</v>
      </c>
      <c r="P50" s="10"/>
      <c r="Q50" s="32" t="s">
        <v>85</v>
      </c>
    </row>
    <row r="51" spans="1:17" s="7" customFormat="1" ht="15" outlineLevel="2">
      <c r="A51" s="27" t="s">
        <v>72</v>
      </c>
      <c r="B51" s="8" t="s">
        <v>89</v>
      </c>
      <c r="C51" s="9" t="s">
        <v>604</v>
      </c>
      <c r="D51" s="28" t="str">
        <f t="shared" si="0"/>
        <v> </v>
      </c>
      <c r="E51" s="66">
        <v>315</v>
      </c>
      <c r="F51" s="69">
        <v>315</v>
      </c>
      <c r="G51" s="69">
        <v>0</v>
      </c>
      <c r="H51" s="69">
        <v>0</v>
      </c>
      <c r="I51" s="69">
        <v>0</v>
      </c>
      <c r="J51" s="62">
        <v>33</v>
      </c>
      <c r="K51" s="77">
        <f t="shared" si="1"/>
        <v>0.10476190476190476</v>
      </c>
      <c r="L51" s="60">
        <v>11</v>
      </c>
      <c r="M51" s="81">
        <f t="shared" si="2"/>
        <v>0.03492063492063492</v>
      </c>
      <c r="N51" s="64">
        <v>271</v>
      </c>
      <c r="O51" s="85">
        <f t="shared" si="3"/>
        <v>0.8603174603174604</v>
      </c>
      <c r="P51" s="10"/>
      <c r="Q51" s="32" t="s">
        <v>88</v>
      </c>
    </row>
    <row r="52" spans="1:17" s="7" customFormat="1" ht="15" outlineLevel="2">
      <c r="A52" s="27" t="s">
        <v>72</v>
      </c>
      <c r="B52" s="8" t="s">
        <v>92</v>
      </c>
      <c r="C52" s="9" t="s">
        <v>91</v>
      </c>
      <c r="D52" s="28" t="str">
        <f t="shared" si="0"/>
        <v> </v>
      </c>
      <c r="E52" s="66">
        <v>187</v>
      </c>
      <c r="F52" s="69">
        <v>187</v>
      </c>
      <c r="G52" s="69">
        <v>0</v>
      </c>
      <c r="H52" s="69">
        <v>0</v>
      </c>
      <c r="I52" s="69">
        <v>0</v>
      </c>
      <c r="J52" s="62">
        <v>19</v>
      </c>
      <c r="K52" s="77">
        <f t="shared" si="1"/>
        <v>0.10160427807486631</v>
      </c>
      <c r="L52" s="60">
        <v>10</v>
      </c>
      <c r="M52" s="81">
        <f t="shared" si="2"/>
        <v>0.053475935828877004</v>
      </c>
      <c r="N52" s="64">
        <v>158</v>
      </c>
      <c r="O52" s="85">
        <f t="shared" si="3"/>
        <v>0.8449197860962567</v>
      </c>
      <c r="P52" s="10"/>
      <c r="Q52" s="32" t="s">
        <v>90</v>
      </c>
    </row>
    <row r="53" spans="1:17" s="7" customFormat="1" ht="15" outlineLevel="2">
      <c r="A53" s="27" t="s">
        <v>72</v>
      </c>
      <c r="B53" s="8" t="s">
        <v>95</v>
      </c>
      <c r="C53" s="9" t="s">
        <v>94</v>
      </c>
      <c r="D53" s="28" t="str">
        <f t="shared" si="0"/>
        <v> </v>
      </c>
      <c r="E53" s="66">
        <v>155</v>
      </c>
      <c r="F53" s="69">
        <v>154</v>
      </c>
      <c r="G53" s="69">
        <v>1</v>
      </c>
      <c r="H53" s="69">
        <v>0</v>
      </c>
      <c r="I53" s="69">
        <v>0</v>
      </c>
      <c r="J53" s="62">
        <v>6</v>
      </c>
      <c r="K53" s="77">
        <f t="shared" si="1"/>
        <v>0.03896103896103896</v>
      </c>
      <c r="L53" s="60">
        <v>3</v>
      </c>
      <c r="M53" s="81">
        <f t="shared" si="2"/>
        <v>0.01948051948051948</v>
      </c>
      <c r="N53" s="64">
        <v>145</v>
      </c>
      <c r="O53" s="85">
        <f t="shared" si="3"/>
        <v>0.9415584415584416</v>
      </c>
      <c r="P53" s="10"/>
      <c r="Q53" s="32" t="s">
        <v>93</v>
      </c>
    </row>
    <row r="54" spans="1:17" s="7" customFormat="1" ht="15" outlineLevel="2">
      <c r="A54" s="27" t="s">
        <v>72</v>
      </c>
      <c r="B54" s="8" t="s">
        <v>98</v>
      </c>
      <c r="C54" s="9" t="s">
        <v>97</v>
      </c>
      <c r="D54" s="28" t="str">
        <f t="shared" si="0"/>
        <v> </v>
      </c>
      <c r="E54" s="66">
        <v>258</v>
      </c>
      <c r="F54" s="69">
        <v>258</v>
      </c>
      <c r="G54" s="69">
        <v>0</v>
      </c>
      <c r="H54" s="69">
        <v>0</v>
      </c>
      <c r="I54" s="69">
        <v>0</v>
      </c>
      <c r="J54" s="62">
        <v>39</v>
      </c>
      <c r="K54" s="77">
        <f t="shared" si="1"/>
        <v>0.1511627906976744</v>
      </c>
      <c r="L54" s="60">
        <v>24</v>
      </c>
      <c r="M54" s="81">
        <f t="shared" si="2"/>
        <v>0.09302325581395349</v>
      </c>
      <c r="N54" s="64">
        <v>195</v>
      </c>
      <c r="O54" s="85">
        <f t="shared" si="3"/>
        <v>0.7558139534883721</v>
      </c>
      <c r="P54" s="10"/>
      <c r="Q54" s="32" t="s">
        <v>96</v>
      </c>
    </row>
    <row r="55" spans="1:17" s="7" customFormat="1" ht="15" outlineLevel="2">
      <c r="A55" s="27" t="s">
        <v>72</v>
      </c>
      <c r="B55" s="8" t="s">
        <v>102</v>
      </c>
      <c r="C55" s="9" t="s">
        <v>101</v>
      </c>
      <c r="D55" s="28" t="str">
        <f t="shared" si="0"/>
        <v> </v>
      </c>
      <c r="E55" s="66">
        <v>195</v>
      </c>
      <c r="F55" s="69">
        <v>195</v>
      </c>
      <c r="G55" s="69">
        <v>0</v>
      </c>
      <c r="H55" s="69">
        <v>0</v>
      </c>
      <c r="I55" s="69">
        <v>0</v>
      </c>
      <c r="J55" s="62">
        <v>80</v>
      </c>
      <c r="K55" s="77">
        <f t="shared" si="1"/>
        <v>0.41025641025641024</v>
      </c>
      <c r="L55" s="60">
        <v>22</v>
      </c>
      <c r="M55" s="81">
        <f t="shared" si="2"/>
        <v>0.11282051282051282</v>
      </c>
      <c r="N55" s="64">
        <v>93</v>
      </c>
      <c r="O55" s="85">
        <f t="shared" si="3"/>
        <v>0.47692307692307695</v>
      </c>
      <c r="P55" s="10"/>
      <c r="Q55" s="32" t="s">
        <v>100</v>
      </c>
    </row>
    <row r="56" spans="1:17" s="7" customFormat="1" ht="15" outlineLevel="2">
      <c r="A56" s="27" t="s">
        <v>72</v>
      </c>
      <c r="B56" s="8" t="s">
        <v>104</v>
      </c>
      <c r="C56" s="9" t="s">
        <v>605</v>
      </c>
      <c r="D56" s="28" t="str">
        <f t="shared" si="0"/>
        <v> </v>
      </c>
      <c r="E56" s="66">
        <v>257</v>
      </c>
      <c r="F56" s="69">
        <v>253</v>
      </c>
      <c r="G56" s="69">
        <v>4</v>
      </c>
      <c r="H56" s="69">
        <v>0</v>
      </c>
      <c r="I56" s="69">
        <v>0</v>
      </c>
      <c r="J56" s="62">
        <v>47</v>
      </c>
      <c r="K56" s="77">
        <f t="shared" si="1"/>
        <v>0.1857707509881423</v>
      </c>
      <c r="L56" s="60">
        <v>9</v>
      </c>
      <c r="M56" s="81">
        <f t="shared" si="2"/>
        <v>0.03557312252964427</v>
      </c>
      <c r="N56" s="64">
        <v>197</v>
      </c>
      <c r="O56" s="85">
        <f t="shared" si="3"/>
        <v>0.7786561264822134</v>
      </c>
      <c r="P56" s="10"/>
      <c r="Q56" s="32" t="s">
        <v>103</v>
      </c>
    </row>
    <row r="57" spans="1:17" s="7" customFormat="1" ht="15" outlineLevel="2">
      <c r="A57" s="27" t="s">
        <v>72</v>
      </c>
      <c r="B57" s="8" t="s">
        <v>107</v>
      </c>
      <c r="C57" s="9" t="s">
        <v>106</v>
      </c>
      <c r="D57" s="28" t="str">
        <f t="shared" si="0"/>
        <v> </v>
      </c>
      <c r="E57" s="66">
        <v>249</v>
      </c>
      <c r="F57" s="69">
        <v>249</v>
      </c>
      <c r="G57" s="69">
        <v>0</v>
      </c>
      <c r="H57" s="69">
        <v>0</v>
      </c>
      <c r="I57" s="69">
        <v>0</v>
      </c>
      <c r="J57" s="62">
        <v>36</v>
      </c>
      <c r="K57" s="77">
        <f t="shared" si="1"/>
        <v>0.14457831325301204</v>
      </c>
      <c r="L57" s="60">
        <v>1</v>
      </c>
      <c r="M57" s="81">
        <f t="shared" si="2"/>
        <v>0.004016064257028112</v>
      </c>
      <c r="N57" s="64">
        <v>212</v>
      </c>
      <c r="O57" s="85">
        <f t="shared" si="3"/>
        <v>0.8514056224899599</v>
      </c>
      <c r="P57" s="10"/>
      <c r="Q57" s="32" t="s">
        <v>105</v>
      </c>
    </row>
    <row r="58" spans="1:17" s="14" customFormat="1" ht="15" outlineLevel="1">
      <c r="A58" s="30" t="s">
        <v>72</v>
      </c>
      <c r="B58" s="15"/>
      <c r="C58" s="16"/>
      <c r="D58" s="24" t="str">
        <f t="shared" si="0"/>
        <v> </v>
      </c>
      <c r="E58" s="70">
        <f aca="true" t="shared" si="15" ref="E58:J58">SUBTOTAL(9,E45:E57)</f>
        <v>3791</v>
      </c>
      <c r="F58" s="71">
        <f t="shared" si="15"/>
        <v>3778</v>
      </c>
      <c r="G58" s="71">
        <f t="shared" si="15"/>
        <v>9</v>
      </c>
      <c r="H58" s="71">
        <f t="shared" si="15"/>
        <v>4</v>
      </c>
      <c r="I58" s="71">
        <f t="shared" si="15"/>
        <v>0</v>
      </c>
      <c r="J58" s="25">
        <f t="shared" si="15"/>
        <v>447</v>
      </c>
      <c r="K58" s="76">
        <f t="shared" si="1"/>
        <v>0.11831656961355215</v>
      </c>
      <c r="L58" s="25">
        <f>SUBTOTAL(9,L45:L57)</f>
        <v>228</v>
      </c>
      <c r="M58" s="76">
        <f t="shared" si="2"/>
        <v>0.06034939121228163</v>
      </c>
      <c r="N58" s="25">
        <f>SUBTOTAL(9,N45:N57)</f>
        <v>3103</v>
      </c>
      <c r="O58" s="76">
        <f t="shared" si="3"/>
        <v>0.8213340391741663</v>
      </c>
      <c r="P58" s="17"/>
      <c r="Q58" s="26"/>
    </row>
    <row r="59" spans="1:17" s="7" customFormat="1" ht="15" outlineLevel="2">
      <c r="A59" s="33" t="s">
        <v>108</v>
      </c>
      <c r="B59" s="37" t="s">
        <v>110</v>
      </c>
      <c r="C59" s="9" t="s">
        <v>515</v>
      </c>
      <c r="D59" s="28" t="str">
        <f t="shared" si="0"/>
        <v> </v>
      </c>
      <c r="E59" s="66">
        <v>472</v>
      </c>
      <c r="F59" s="69">
        <v>470</v>
      </c>
      <c r="G59" s="69">
        <v>2</v>
      </c>
      <c r="H59" s="69">
        <v>0</v>
      </c>
      <c r="I59" s="69">
        <v>0</v>
      </c>
      <c r="J59" s="62">
        <v>31</v>
      </c>
      <c r="K59" s="77">
        <f t="shared" si="1"/>
        <v>0.06595744680851064</v>
      </c>
      <c r="L59" s="60">
        <v>47</v>
      </c>
      <c r="M59" s="81">
        <f t="shared" si="2"/>
        <v>0.1</v>
      </c>
      <c r="N59" s="64">
        <v>392</v>
      </c>
      <c r="O59" s="85">
        <f t="shared" si="3"/>
        <v>0.8340425531914893</v>
      </c>
      <c r="P59" s="12"/>
      <c r="Q59" s="32" t="s">
        <v>109</v>
      </c>
    </row>
    <row r="60" spans="1:17" s="7" customFormat="1" ht="15" outlineLevel="2">
      <c r="A60" s="27" t="s">
        <v>108</v>
      </c>
      <c r="B60" s="37" t="s">
        <v>111</v>
      </c>
      <c r="C60" s="9" t="s">
        <v>512</v>
      </c>
      <c r="D60" s="28" t="str">
        <f t="shared" si="0"/>
        <v> </v>
      </c>
      <c r="E60" s="66">
        <v>310</v>
      </c>
      <c r="F60" s="69">
        <v>308</v>
      </c>
      <c r="G60" s="69">
        <v>0</v>
      </c>
      <c r="H60" s="69">
        <v>2</v>
      </c>
      <c r="I60" s="69">
        <v>0</v>
      </c>
      <c r="J60" s="62">
        <v>25</v>
      </c>
      <c r="K60" s="77">
        <f t="shared" si="1"/>
        <v>0.08116883116883117</v>
      </c>
      <c r="L60" s="60">
        <v>15</v>
      </c>
      <c r="M60" s="81">
        <f t="shared" si="2"/>
        <v>0.048701298701298704</v>
      </c>
      <c r="N60" s="64">
        <v>268</v>
      </c>
      <c r="O60" s="85">
        <f t="shared" si="3"/>
        <v>0.8701298701298701</v>
      </c>
      <c r="P60" s="10"/>
      <c r="Q60" s="32">
        <v>5.6</v>
      </c>
    </row>
    <row r="61" spans="1:17" s="7" customFormat="1" ht="15" outlineLevel="2">
      <c r="A61" s="27" t="s">
        <v>108</v>
      </c>
      <c r="B61" s="37" t="s">
        <v>112</v>
      </c>
      <c r="C61" s="9" t="s">
        <v>513</v>
      </c>
      <c r="D61" s="28" t="str">
        <f t="shared" si="0"/>
        <v> </v>
      </c>
      <c r="E61" s="66">
        <v>214</v>
      </c>
      <c r="F61" s="69">
        <v>213</v>
      </c>
      <c r="G61" s="69">
        <v>0</v>
      </c>
      <c r="H61" s="69">
        <v>1</v>
      </c>
      <c r="I61" s="69">
        <v>0</v>
      </c>
      <c r="J61" s="62">
        <v>13</v>
      </c>
      <c r="K61" s="77">
        <f t="shared" si="1"/>
        <v>0.06103286384976526</v>
      </c>
      <c r="L61" s="60">
        <v>31</v>
      </c>
      <c r="M61" s="81">
        <f t="shared" si="2"/>
        <v>0.14553990610328638</v>
      </c>
      <c r="N61" s="64">
        <v>169</v>
      </c>
      <c r="O61" s="85">
        <f t="shared" si="3"/>
        <v>0.7934272300469484</v>
      </c>
      <c r="P61" s="10"/>
      <c r="Q61" s="32">
        <v>7</v>
      </c>
    </row>
    <row r="62" spans="1:17" s="7" customFormat="1" ht="15" outlineLevel="2">
      <c r="A62" s="27" t="s">
        <v>108</v>
      </c>
      <c r="B62" s="37" t="s">
        <v>113</v>
      </c>
      <c r="C62" s="9" t="s">
        <v>514</v>
      </c>
      <c r="D62" s="28" t="str">
        <f t="shared" si="0"/>
        <v> </v>
      </c>
      <c r="E62" s="66">
        <v>145</v>
      </c>
      <c r="F62" s="69">
        <v>145</v>
      </c>
      <c r="G62" s="69">
        <v>0</v>
      </c>
      <c r="H62" s="69">
        <v>0</v>
      </c>
      <c r="I62" s="69">
        <v>0</v>
      </c>
      <c r="J62" s="62">
        <v>6</v>
      </c>
      <c r="K62" s="77">
        <f t="shared" si="1"/>
        <v>0.041379310344827586</v>
      </c>
      <c r="L62" s="60">
        <v>14</v>
      </c>
      <c r="M62" s="81">
        <f t="shared" si="2"/>
        <v>0.09655172413793103</v>
      </c>
      <c r="N62" s="64">
        <v>125</v>
      </c>
      <c r="O62" s="85">
        <f t="shared" si="3"/>
        <v>0.8620689655172413</v>
      </c>
      <c r="P62" s="10"/>
      <c r="Q62" s="32">
        <v>8</v>
      </c>
    </row>
    <row r="63" spans="1:17" s="14" customFormat="1" ht="15" outlineLevel="1">
      <c r="A63" s="30" t="s">
        <v>108</v>
      </c>
      <c r="B63" s="38"/>
      <c r="C63" s="16"/>
      <c r="D63" s="24" t="str">
        <f t="shared" si="0"/>
        <v> </v>
      </c>
      <c r="E63" s="70">
        <f aca="true" t="shared" si="16" ref="E63:J63">SUBTOTAL(9,E59:E62)</f>
        <v>1141</v>
      </c>
      <c r="F63" s="71">
        <f t="shared" si="16"/>
        <v>1136</v>
      </c>
      <c r="G63" s="71">
        <f t="shared" si="16"/>
        <v>2</v>
      </c>
      <c r="H63" s="71">
        <f t="shared" si="16"/>
        <v>3</v>
      </c>
      <c r="I63" s="71">
        <f t="shared" si="16"/>
        <v>0</v>
      </c>
      <c r="J63" s="25">
        <f t="shared" si="16"/>
        <v>75</v>
      </c>
      <c r="K63" s="76">
        <f t="shared" si="1"/>
        <v>0.06602112676056338</v>
      </c>
      <c r="L63" s="25">
        <f>SUBTOTAL(9,L59:L62)</f>
        <v>107</v>
      </c>
      <c r="M63" s="76">
        <f t="shared" si="2"/>
        <v>0.09419014084507042</v>
      </c>
      <c r="N63" s="25">
        <f>SUBTOTAL(9,N59:N62)</f>
        <v>954</v>
      </c>
      <c r="O63" s="76">
        <f t="shared" si="3"/>
        <v>0.8397887323943662</v>
      </c>
      <c r="P63" s="17"/>
      <c r="Q63" s="26"/>
    </row>
    <row r="64" spans="1:17" s="7" customFormat="1" ht="15" outlineLevel="2">
      <c r="A64" s="27" t="s">
        <v>114</v>
      </c>
      <c r="B64" s="8" t="s">
        <v>115</v>
      </c>
      <c r="C64" s="13" t="s">
        <v>626</v>
      </c>
      <c r="D64" s="28" t="str">
        <f t="shared" si="0"/>
        <v> </v>
      </c>
      <c r="E64" s="66">
        <v>144</v>
      </c>
      <c r="F64" s="69">
        <v>142</v>
      </c>
      <c r="G64" s="69">
        <v>0</v>
      </c>
      <c r="H64" s="69">
        <v>2</v>
      </c>
      <c r="I64" s="69">
        <v>0</v>
      </c>
      <c r="J64" s="62">
        <v>8</v>
      </c>
      <c r="K64" s="77">
        <f t="shared" si="1"/>
        <v>0.056338028169014086</v>
      </c>
      <c r="L64" s="60">
        <v>17</v>
      </c>
      <c r="M64" s="81">
        <f t="shared" si="2"/>
        <v>0.11971830985915492</v>
      </c>
      <c r="N64" s="64">
        <v>117</v>
      </c>
      <c r="O64" s="85">
        <f t="shared" si="3"/>
        <v>0.823943661971831</v>
      </c>
      <c r="P64" s="10"/>
      <c r="Q64" s="32" t="s">
        <v>624</v>
      </c>
    </row>
    <row r="65" spans="1:17" s="7" customFormat="1" ht="15" outlineLevel="2">
      <c r="A65" s="27" t="s">
        <v>114</v>
      </c>
      <c r="B65" s="8" t="s">
        <v>114</v>
      </c>
      <c r="C65" s="9" t="s">
        <v>625</v>
      </c>
      <c r="D65" s="28" t="str">
        <f t="shared" si="0"/>
        <v> </v>
      </c>
      <c r="E65" s="66">
        <v>84</v>
      </c>
      <c r="F65" s="69">
        <v>84</v>
      </c>
      <c r="G65" s="69">
        <v>0</v>
      </c>
      <c r="H65" s="69">
        <v>0</v>
      </c>
      <c r="I65" s="69">
        <v>0</v>
      </c>
      <c r="J65" s="62">
        <v>8</v>
      </c>
      <c r="K65" s="77">
        <f t="shared" si="1"/>
        <v>0.09523809523809523</v>
      </c>
      <c r="L65" s="60">
        <v>6</v>
      </c>
      <c r="M65" s="81">
        <f t="shared" si="2"/>
        <v>0.07142857142857142</v>
      </c>
      <c r="N65" s="64">
        <v>70</v>
      </c>
      <c r="O65" s="85">
        <f t="shared" si="3"/>
        <v>0.8333333333333334</v>
      </c>
      <c r="P65" s="10"/>
      <c r="Q65" s="32" t="s">
        <v>0</v>
      </c>
    </row>
    <row r="66" spans="1:17" s="14" customFormat="1" ht="15" outlineLevel="1">
      <c r="A66" s="30" t="s">
        <v>114</v>
      </c>
      <c r="B66" s="15"/>
      <c r="C66" s="16"/>
      <c r="D66" s="24" t="str">
        <f t="shared" si="0"/>
        <v> </v>
      </c>
      <c r="E66" s="70">
        <f aca="true" t="shared" si="17" ref="E66:J66">SUBTOTAL(9,E64:E65)</f>
        <v>228</v>
      </c>
      <c r="F66" s="71">
        <f t="shared" si="17"/>
        <v>226</v>
      </c>
      <c r="G66" s="71">
        <f t="shared" si="17"/>
        <v>0</v>
      </c>
      <c r="H66" s="71">
        <f t="shared" si="17"/>
        <v>2</v>
      </c>
      <c r="I66" s="71">
        <f t="shared" si="17"/>
        <v>0</v>
      </c>
      <c r="J66" s="25">
        <f t="shared" si="17"/>
        <v>16</v>
      </c>
      <c r="K66" s="76">
        <f t="shared" si="1"/>
        <v>0.07079646017699115</v>
      </c>
      <c r="L66" s="25">
        <f>SUBTOTAL(9,L64:L65)</f>
        <v>23</v>
      </c>
      <c r="M66" s="76">
        <f t="shared" si="2"/>
        <v>0.10176991150442478</v>
      </c>
      <c r="N66" s="25">
        <f>SUBTOTAL(9,N64:N65)</f>
        <v>187</v>
      </c>
      <c r="O66" s="76">
        <f t="shared" si="3"/>
        <v>0.827433628318584</v>
      </c>
      <c r="P66" s="17"/>
      <c r="Q66" s="26"/>
    </row>
    <row r="67" spans="1:17" s="7" customFormat="1" ht="15" outlineLevel="2">
      <c r="A67" s="27" t="s">
        <v>116</v>
      </c>
      <c r="B67" s="8" t="s">
        <v>118</v>
      </c>
      <c r="C67" s="13" t="s">
        <v>117</v>
      </c>
      <c r="D67" s="28" t="str">
        <f aca="true" t="shared" si="18" ref="D67:D130">IF(AND(E67=SUM(F67:I67),F67=J67+L67+N67)," ","*")</f>
        <v> </v>
      </c>
      <c r="E67" s="66">
        <v>89</v>
      </c>
      <c r="F67" s="69">
        <v>89</v>
      </c>
      <c r="G67" s="69">
        <v>0</v>
      </c>
      <c r="H67" s="69">
        <v>0</v>
      </c>
      <c r="I67" s="69">
        <v>0</v>
      </c>
      <c r="J67" s="62">
        <v>5</v>
      </c>
      <c r="K67" s="77">
        <f aca="true" t="shared" si="19" ref="K67:K129">_xlfn.IFERROR(J67/$F67,"")</f>
        <v>0.056179775280898875</v>
      </c>
      <c r="L67" s="60">
        <v>6</v>
      </c>
      <c r="M67" s="81">
        <f aca="true" t="shared" si="20" ref="M67:M129">_xlfn.IFERROR(L67/$F67,"")</f>
        <v>0.06741573033707865</v>
      </c>
      <c r="N67" s="64">
        <v>78</v>
      </c>
      <c r="O67" s="85">
        <f aca="true" t="shared" si="21" ref="O67:O129">_xlfn.IFERROR(N67/$F67,"")</f>
        <v>0.8764044943820225</v>
      </c>
      <c r="P67" s="10"/>
      <c r="Q67" s="32">
        <v>4</v>
      </c>
    </row>
    <row r="68" spans="1:17" s="7" customFormat="1" ht="15" outlineLevel="2">
      <c r="A68" s="27" t="s">
        <v>116</v>
      </c>
      <c r="B68" s="8" t="s">
        <v>563</v>
      </c>
      <c r="C68" s="9" t="s">
        <v>562</v>
      </c>
      <c r="D68" s="28" t="str">
        <f t="shared" si="18"/>
        <v> </v>
      </c>
      <c r="E68" s="66">
        <v>76</v>
      </c>
      <c r="F68" s="69">
        <v>76</v>
      </c>
      <c r="G68" s="69">
        <v>0</v>
      </c>
      <c r="H68" s="69">
        <v>0</v>
      </c>
      <c r="I68" s="69">
        <v>0</v>
      </c>
      <c r="J68" s="62">
        <v>10</v>
      </c>
      <c r="K68" s="77">
        <f t="shared" si="19"/>
        <v>0.13157894736842105</v>
      </c>
      <c r="L68" s="60">
        <v>5</v>
      </c>
      <c r="M68" s="81">
        <f t="shared" si="20"/>
        <v>0.06578947368421052</v>
      </c>
      <c r="N68" s="64">
        <v>61</v>
      </c>
      <c r="O68" s="85">
        <f t="shared" si="21"/>
        <v>0.8026315789473685</v>
      </c>
      <c r="P68" s="10"/>
      <c r="Q68" s="32" t="s">
        <v>3</v>
      </c>
    </row>
    <row r="69" spans="1:17" s="7" customFormat="1" ht="15" outlineLevel="2">
      <c r="A69" s="27" t="s">
        <v>116</v>
      </c>
      <c r="B69" s="11" t="s">
        <v>557</v>
      </c>
      <c r="C69" s="9" t="s">
        <v>556</v>
      </c>
      <c r="D69" s="28" t="str">
        <f t="shared" si="18"/>
        <v> </v>
      </c>
      <c r="E69" s="66">
        <v>396</v>
      </c>
      <c r="F69" s="69">
        <v>396</v>
      </c>
      <c r="G69" s="69">
        <v>0</v>
      </c>
      <c r="H69" s="69">
        <v>0</v>
      </c>
      <c r="I69" s="69">
        <v>0</v>
      </c>
      <c r="J69" s="62">
        <v>39</v>
      </c>
      <c r="K69" s="77">
        <f t="shared" si="19"/>
        <v>0.09848484848484848</v>
      </c>
      <c r="L69" s="60">
        <v>42</v>
      </c>
      <c r="M69" s="81">
        <f t="shared" si="20"/>
        <v>0.10606060606060606</v>
      </c>
      <c r="N69" s="64">
        <v>315</v>
      </c>
      <c r="O69" s="85">
        <f t="shared" si="21"/>
        <v>0.7954545454545454</v>
      </c>
      <c r="P69" s="10"/>
      <c r="Q69" s="32" t="s">
        <v>558</v>
      </c>
    </row>
    <row r="70" spans="1:17" s="7" customFormat="1" ht="15" outlineLevel="2">
      <c r="A70" s="27" t="s">
        <v>116</v>
      </c>
      <c r="B70" s="8" t="s">
        <v>120</v>
      </c>
      <c r="C70" s="9" t="s">
        <v>559</v>
      </c>
      <c r="D70" s="28" t="str">
        <f t="shared" si="18"/>
        <v> </v>
      </c>
      <c r="E70" s="66">
        <v>153</v>
      </c>
      <c r="F70" s="69">
        <v>150</v>
      </c>
      <c r="G70" s="69">
        <v>1</v>
      </c>
      <c r="H70" s="69">
        <v>2</v>
      </c>
      <c r="I70" s="69">
        <v>0</v>
      </c>
      <c r="J70" s="62">
        <v>9</v>
      </c>
      <c r="K70" s="77">
        <f t="shared" si="19"/>
        <v>0.06</v>
      </c>
      <c r="L70" s="60">
        <v>16</v>
      </c>
      <c r="M70" s="81">
        <f t="shared" si="20"/>
        <v>0.10666666666666667</v>
      </c>
      <c r="N70" s="64">
        <v>125</v>
      </c>
      <c r="O70" s="85">
        <f t="shared" si="21"/>
        <v>0.8333333333333334</v>
      </c>
      <c r="P70" s="10"/>
      <c r="Q70" s="32" t="s">
        <v>119</v>
      </c>
    </row>
    <row r="71" spans="1:17" s="7" customFormat="1" ht="15" outlineLevel="2">
      <c r="A71" s="27" t="s">
        <v>116</v>
      </c>
      <c r="B71" s="8" t="s">
        <v>121</v>
      </c>
      <c r="C71" s="9" t="s">
        <v>554</v>
      </c>
      <c r="D71" s="28" t="str">
        <f t="shared" si="18"/>
        <v> </v>
      </c>
      <c r="E71" s="66">
        <v>512</v>
      </c>
      <c r="F71" s="69">
        <v>507</v>
      </c>
      <c r="G71" s="69">
        <v>0</v>
      </c>
      <c r="H71" s="69">
        <v>5</v>
      </c>
      <c r="I71" s="69">
        <v>0</v>
      </c>
      <c r="J71" s="62">
        <v>47</v>
      </c>
      <c r="K71" s="77">
        <f t="shared" si="19"/>
        <v>0.09270216962524655</v>
      </c>
      <c r="L71" s="60">
        <v>70</v>
      </c>
      <c r="M71" s="81">
        <f t="shared" si="20"/>
        <v>0.13806706114398423</v>
      </c>
      <c r="N71" s="64">
        <v>390</v>
      </c>
      <c r="O71" s="85">
        <f t="shared" si="21"/>
        <v>0.7692307692307693</v>
      </c>
      <c r="P71" s="10"/>
      <c r="Q71" s="32" t="s">
        <v>555</v>
      </c>
    </row>
    <row r="72" spans="1:17" s="7" customFormat="1" ht="15" outlineLevel="2">
      <c r="A72" s="27" t="s">
        <v>116</v>
      </c>
      <c r="B72" s="8" t="s">
        <v>123</v>
      </c>
      <c r="C72" s="13" t="s">
        <v>553</v>
      </c>
      <c r="D72" s="28" t="str">
        <f t="shared" si="18"/>
        <v> </v>
      </c>
      <c r="E72" s="66">
        <v>187</v>
      </c>
      <c r="F72" s="69">
        <v>187</v>
      </c>
      <c r="G72" s="69">
        <v>0</v>
      </c>
      <c r="H72" s="69">
        <v>0</v>
      </c>
      <c r="I72" s="69">
        <v>0</v>
      </c>
      <c r="J72" s="62">
        <v>10</v>
      </c>
      <c r="K72" s="77">
        <f t="shared" si="19"/>
        <v>0.053475935828877004</v>
      </c>
      <c r="L72" s="60">
        <v>26</v>
      </c>
      <c r="M72" s="81">
        <f t="shared" si="20"/>
        <v>0.13903743315508021</v>
      </c>
      <c r="N72" s="64">
        <v>151</v>
      </c>
      <c r="O72" s="85">
        <f t="shared" si="21"/>
        <v>0.8074866310160428</v>
      </c>
      <c r="P72" s="10"/>
      <c r="Q72" s="32" t="s">
        <v>122</v>
      </c>
    </row>
    <row r="73" spans="1:17" s="7" customFormat="1" ht="15" outlineLevel="2">
      <c r="A73" s="27" t="s">
        <v>116</v>
      </c>
      <c r="B73" s="8" t="s">
        <v>560</v>
      </c>
      <c r="C73" s="9" t="s">
        <v>561</v>
      </c>
      <c r="D73" s="28" t="str">
        <f t="shared" si="18"/>
        <v> </v>
      </c>
      <c r="E73" s="66">
        <v>88</v>
      </c>
      <c r="F73" s="69">
        <v>88</v>
      </c>
      <c r="G73" s="69">
        <v>0</v>
      </c>
      <c r="H73" s="69">
        <v>0</v>
      </c>
      <c r="I73" s="69">
        <v>0</v>
      </c>
      <c r="J73" s="62">
        <v>7</v>
      </c>
      <c r="K73" s="77">
        <f t="shared" si="19"/>
        <v>0.07954545454545454</v>
      </c>
      <c r="L73" s="60">
        <v>4</v>
      </c>
      <c r="M73" s="81">
        <f t="shared" si="20"/>
        <v>0.045454545454545456</v>
      </c>
      <c r="N73" s="64">
        <v>77</v>
      </c>
      <c r="O73" s="85">
        <f t="shared" si="21"/>
        <v>0.875</v>
      </c>
      <c r="P73" s="10"/>
      <c r="Q73" s="32" t="s">
        <v>7</v>
      </c>
    </row>
    <row r="74" spans="1:17" s="7" customFormat="1" ht="15" outlineLevel="2">
      <c r="A74" s="27" t="s">
        <v>116</v>
      </c>
      <c r="B74" s="8" t="s">
        <v>564</v>
      </c>
      <c r="C74" s="9" t="s">
        <v>565</v>
      </c>
      <c r="D74" s="28" t="str">
        <f t="shared" si="18"/>
        <v> </v>
      </c>
      <c r="E74" s="66">
        <v>192</v>
      </c>
      <c r="F74" s="69">
        <v>192</v>
      </c>
      <c r="G74" s="69">
        <v>0</v>
      </c>
      <c r="H74" s="69">
        <v>0</v>
      </c>
      <c r="I74" s="69">
        <v>0</v>
      </c>
      <c r="J74" s="62">
        <v>27</v>
      </c>
      <c r="K74" s="77">
        <f t="shared" si="19"/>
        <v>0.140625</v>
      </c>
      <c r="L74" s="60">
        <v>23</v>
      </c>
      <c r="M74" s="81">
        <f t="shared" si="20"/>
        <v>0.11979166666666667</v>
      </c>
      <c r="N74" s="64">
        <v>142</v>
      </c>
      <c r="O74" s="85">
        <f t="shared" si="21"/>
        <v>0.7395833333333334</v>
      </c>
      <c r="P74" s="10"/>
      <c r="Q74" s="32" t="s">
        <v>566</v>
      </c>
    </row>
    <row r="75" spans="1:17" s="7" customFormat="1" ht="15" outlineLevel="2">
      <c r="A75" s="27" t="s">
        <v>116</v>
      </c>
      <c r="B75" s="8" t="s">
        <v>125</v>
      </c>
      <c r="C75" s="13" t="s">
        <v>124</v>
      </c>
      <c r="D75" s="28" t="str">
        <f t="shared" si="18"/>
        <v> </v>
      </c>
      <c r="E75" s="66">
        <v>143</v>
      </c>
      <c r="F75" s="69">
        <v>143</v>
      </c>
      <c r="G75" s="69">
        <v>0</v>
      </c>
      <c r="H75" s="69">
        <v>0</v>
      </c>
      <c r="I75" s="69">
        <v>0</v>
      </c>
      <c r="J75" s="62">
        <v>10</v>
      </c>
      <c r="K75" s="77">
        <f t="shared" si="19"/>
        <v>0.06993006993006994</v>
      </c>
      <c r="L75" s="60">
        <v>4</v>
      </c>
      <c r="M75" s="81">
        <f t="shared" si="20"/>
        <v>0.027972027972027972</v>
      </c>
      <c r="N75" s="64">
        <v>129</v>
      </c>
      <c r="O75" s="85">
        <f t="shared" si="21"/>
        <v>0.9020979020979021</v>
      </c>
      <c r="P75" s="10"/>
      <c r="Q75" s="32">
        <v>10</v>
      </c>
    </row>
    <row r="76" spans="1:17" s="14" customFormat="1" ht="15" outlineLevel="1">
      <c r="A76" s="30" t="s">
        <v>116</v>
      </c>
      <c r="B76" s="15"/>
      <c r="C76" s="20"/>
      <c r="D76" s="24" t="str">
        <f t="shared" si="18"/>
        <v> </v>
      </c>
      <c r="E76" s="70">
        <f aca="true" t="shared" si="22" ref="E76:J76">SUBTOTAL(9,E67:E75)</f>
        <v>1836</v>
      </c>
      <c r="F76" s="71">
        <f t="shared" si="22"/>
        <v>1828</v>
      </c>
      <c r="G76" s="71">
        <f t="shared" si="22"/>
        <v>1</v>
      </c>
      <c r="H76" s="71">
        <f t="shared" si="22"/>
        <v>7</v>
      </c>
      <c r="I76" s="71">
        <f t="shared" si="22"/>
        <v>0</v>
      </c>
      <c r="J76" s="25">
        <f t="shared" si="22"/>
        <v>164</v>
      </c>
      <c r="K76" s="76">
        <f t="shared" si="19"/>
        <v>0.08971553610503283</v>
      </c>
      <c r="L76" s="25">
        <f>SUBTOTAL(9,L67:L75)</f>
        <v>196</v>
      </c>
      <c r="M76" s="76">
        <f t="shared" si="20"/>
        <v>0.10722100656455143</v>
      </c>
      <c r="N76" s="25">
        <f>SUBTOTAL(9,N67:N75)</f>
        <v>1468</v>
      </c>
      <c r="O76" s="76">
        <f t="shared" si="21"/>
        <v>0.8030634573304157</v>
      </c>
      <c r="P76" s="17"/>
      <c r="Q76" s="26"/>
    </row>
    <row r="77" spans="1:17" s="7" customFormat="1" ht="15" outlineLevel="2">
      <c r="A77" s="27" t="s">
        <v>126</v>
      </c>
      <c r="B77" s="8" t="s">
        <v>129</v>
      </c>
      <c r="C77" s="9" t="s">
        <v>128</v>
      </c>
      <c r="D77" s="28" t="str">
        <f t="shared" si="18"/>
        <v> </v>
      </c>
      <c r="E77" s="66">
        <v>88</v>
      </c>
      <c r="F77" s="69">
        <v>88</v>
      </c>
      <c r="G77" s="69">
        <v>0</v>
      </c>
      <c r="H77" s="69">
        <v>0</v>
      </c>
      <c r="I77" s="69">
        <v>0</v>
      </c>
      <c r="J77" s="62">
        <v>4</v>
      </c>
      <c r="K77" s="77">
        <f t="shared" si="19"/>
        <v>0.045454545454545456</v>
      </c>
      <c r="L77" s="60">
        <v>13</v>
      </c>
      <c r="M77" s="81">
        <f t="shared" si="20"/>
        <v>0.14772727272727273</v>
      </c>
      <c r="N77" s="64">
        <v>71</v>
      </c>
      <c r="O77" s="85">
        <f t="shared" si="21"/>
        <v>0.8068181818181818</v>
      </c>
      <c r="P77" s="10"/>
      <c r="Q77" s="32" t="s">
        <v>127</v>
      </c>
    </row>
    <row r="78" spans="1:17" s="14" customFormat="1" ht="15" outlineLevel="1">
      <c r="A78" s="30" t="s">
        <v>126</v>
      </c>
      <c r="B78" s="15"/>
      <c r="C78" s="16"/>
      <c r="D78" s="24" t="str">
        <f t="shared" si="18"/>
        <v> </v>
      </c>
      <c r="E78" s="70">
        <f aca="true" t="shared" si="23" ref="E78:J78">SUBTOTAL(9,E77:E77)</f>
        <v>88</v>
      </c>
      <c r="F78" s="71">
        <f t="shared" si="23"/>
        <v>88</v>
      </c>
      <c r="G78" s="71">
        <f t="shared" si="23"/>
        <v>0</v>
      </c>
      <c r="H78" s="71">
        <f t="shared" si="23"/>
        <v>0</v>
      </c>
      <c r="I78" s="71">
        <f t="shared" si="23"/>
        <v>0</v>
      </c>
      <c r="J78" s="25">
        <f t="shared" si="23"/>
        <v>4</v>
      </c>
      <c r="K78" s="76">
        <f t="shared" si="19"/>
        <v>0.045454545454545456</v>
      </c>
      <c r="L78" s="25">
        <f>SUBTOTAL(9,L77:L77)</f>
        <v>13</v>
      </c>
      <c r="M78" s="76">
        <f t="shared" si="20"/>
        <v>0.14772727272727273</v>
      </c>
      <c r="N78" s="25">
        <f>SUBTOTAL(9,N77:N77)</f>
        <v>71</v>
      </c>
      <c r="O78" s="76">
        <f t="shared" si="21"/>
        <v>0.8068181818181818</v>
      </c>
      <c r="P78" s="17"/>
      <c r="Q78" s="26"/>
    </row>
    <row r="79" spans="1:17" s="7" customFormat="1" ht="15" outlineLevel="2">
      <c r="A79" s="27" t="s">
        <v>130</v>
      </c>
      <c r="B79" s="8" t="s">
        <v>132</v>
      </c>
      <c r="C79" s="9" t="s">
        <v>207</v>
      </c>
      <c r="D79" s="28" t="str">
        <f t="shared" si="18"/>
        <v> </v>
      </c>
      <c r="E79" s="66">
        <v>453</v>
      </c>
      <c r="F79" s="69">
        <v>453</v>
      </c>
      <c r="G79" s="69">
        <v>0</v>
      </c>
      <c r="H79" s="69">
        <v>0</v>
      </c>
      <c r="I79" s="69">
        <v>0</v>
      </c>
      <c r="J79" s="62">
        <v>19</v>
      </c>
      <c r="K79" s="77">
        <f t="shared" si="19"/>
        <v>0.04194260485651214</v>
      </c>
      <c r="L79" s="60">
        <v>34</v>
      </c>
      <c r="M79" s="81">
        <f t="shared" si="20"/>
        <v>0.07505518763796909</v>
      </c>
      <c r="N79" s="64">
        <v>400</v>
      </c>
      <c r="O79" s="85">
        <f t="shared" si="21"/>
        <v>0.8830022075055187</v>
      </c>
      <c r="P79" s="10"/>
      <c r="Q79" s="32" t="s">
        <v>131</v>
      </c>
    </row>
    <row r="80" spans="1:17" s="14" customFormat="1" ht="15" outlineLevel="1">
      <c r="A80" s="30" t="s">
        <v>130</v>
      </c>
      <c r="B80" s="15"/>
      <c r="C80" s="16"/>
      <c r="D80" s="24" t="str">
        <f t="shared" si="18"/>
        <v> </v>
      </c>
      <c r="E80" s="70">
        <f aca="true" t="shared" si="24" ref="E80:J80">SUBTOTAL(9,E79:E79)</f>
        <v>453</v>
      </c>
      <c r="F80" s="71">
        <f t="shared" si="24"/>
        <v>453</v>
      </c>
      <c r="G80" s="71">
        <f t="shared" si="24"/>
        <v>0</v>
      </c>
      <c r="H80" s="71">
        <f t="shared" si="24"/>
        <v>0</v>
      </c>
      <c r="I80" s="71">
        <f t="shared" si="24"/>
        <v>0</v>
      </c>
      <c r="J80" s="25">
        <f t="shared" si="24"/>
        <v>19</v>
      </c>
      <c r="K80" s="76">
        <f t="shared" si="19"/>
        <v>0.04194260485651214</v>
      </c>
      <c r="L80" s="25">
        <f>SUBTOTAL(9,L79:L79)</f>
        <v>34</v>
      </c>
      <c r="M80" s="76">
        <f t="shared" si="20"/>
        <v>0.07505518763796909</v>
      </c>
      <c r="N80" s="25">
        <f>SUBTOTAL(9,N79:N79)</f>
        <v>400</v>
      </c>
      <c r="O80" s="76">
        <f t="shared" si="21"/>
        <v>0.8830022075055187</v>
      </c>
      <c r="P80" s="17"/>
      <c r="Q80" s="26"/>
    </row>
    <row r="81" spans="1:17" s="7" customFormat="1" ht="15" outlineLevel="2">
      <c r="A81" s="27" t="s">
        <v>133</v>
      </c>
      <c r="B81" s="8" t="s">
        <v>136</v>
      </c>
      <c r="C81" s="13" t="s">
        <v>135</v>
      </c>
      <c r="D81" s="28" t="str">
        <f t="shared" si="18"/>
        <v> </v>
      </c>
      <c r="E81" s="66">
        <v>213</v>
      </c>
      <c r="F81" s="69">
        <v>212</v>
      </c>
      <c r="G81" s="69">
        <v>0</v>
      </c>
      <c r="H81" s="69">
        <v>1</v>
      </c>
      <c r="I81" s="69">
        <v>0</v>
      </c>
      <c r="J81" s="62">
        <v>60</v>
      </c>
      <c r="K81" s="77">
        <f t="shared" si="19"/>
        <v>0.2830188679245283</v>
      </c>
      <c r="L81" s="60">
        <v>32</v>
      </c>
      <c r="M81" s="81">
        <f t="shared" si="20"/>
        <v>0.1509433962264151</v>
      </c>
      <c r="N81" s="64">
        <v>120</v>
      </c>
      <c r="O81" s="85">
        <f t="shared" si="21"/>
        <v>0.5660377358490566</v>
      </c>
      <c r="P81" s="10"/>
      <c r="Q81" s="32" t="s">
        <v>134</v>
      </c>
    </row>
    <row r="82" spans="1:17" s="7" customFormat="1" ht="15" outlineLevel="2">
      <c r="A82" s="27" t="s">
        <v>133</v>
      </c>
      <c r="B82" s="8" t="s">
        <v>138</v>
      </c>
      <c r="C82" s="9" t="s">
        <v>528</v>
      </c>
      <c r="D82" s="28" t="str">
        <f t="shared" si="18"/>
        <v> </v>
      </c>
      <c r="E82" s="66">
        <v>68</v>
      </c>
      <c r="F82" s="69">
        <v>68</v>
      </c>
      <c r="G82" s="69">
        <v>0</v>
      </c>
      <c r="H82" s="69">
        <v>0</v>
      </c>
      <c r="I82" s="69">
        <v>0</v>
      </c>
      <c r="J82" s="62">
        <v>20</v>
      </c>
      <c r="K82" s="77">
        <f t="shared" si="19"/>
        <v>0.29411764705882354</v>
      </c>
      <c r="L82" s="60">
        <v>1</v>
      </c>
      <c r="M82" s="81">
        <f t="shared" si="20"/>
        <v>0.014705882352941176</v>
      </c>
      <c r="N82" s="64">
        <v>47</v>
      </c>
      <c r="O82" s="85">
        <f t="shared" si="21"/>
        <v>0.6911764705882353</v>
      </c>
      <c r="P82" s="10"/>
      <c r="Q82" s="32" t="s">
        <v>322</v>
      </c>
    </row>
    <row r="83" spans="1:17" s="7" customFormat="1" ht="15" outlineLevel="2">
      <c r="A83" s="27" t="s">
        <v>133</v>
      </c>
      <c r="B83" s="8" t="s">
        <v>141</v>
      </c>
      <c r="C83" s="9" t="s">
        <v>140</v>
      </c>
      <c r="D83" s="28" t="str">
        <f t="shared" si="18"/>
        <v> </v>
      </c>
      <c r="E83" s="66">
        <v>338</v>
      </c>
      <c r="F83" s="69">
        <v>338</v>
      </c>
      <c r="G83" s="69">
        <v>0</v>
      </c>
      <c r="H83" s="69">
        <v>0</v>
      </c>
      <c r="I83" s="69">
        <v>0</v>
      </c>
      <c r="J83" s="62">
        <v>78</v>
      </c>
      <c r="K83" s="77">
        <f t="shared" si="19"/>
        <v>0.23076923076923078</v>
      </c>
      <c r="L83" s="60">
        <v>50</v>
      </c>
      <c r="M83" s="81">
        <f t="shared" si="20"/>
        <v>0.14792899408284024</v>
      </c>
      <c r="N83" s="64">
        <v>210</v>
      </c>
      <c r="O83" s="85">
        <f t="shared" si="21"/>
        <v>0.621301775147929</v>
      </c>
      <c r="P83" s="10"/>
      <c r="Q83" s="32" t="s">
        <v>139</v>
      </c>
    </row>
    <row r="84" spans="1:17" s="7" customFormat="1" ht="15" outlineLevel="2">
      <c r="A84" s="27" t="s">
        <v>133</v>
      </c>
      <c r="B84" s="8" t="s">
        <v>141</v>
      </c>
      <c r="C84" s="9" t="s">
        <v>527</v>
      </c>
      <c r="D84" s="28" t="str">
        <f t="shared" si="18"/>
        <v> </v>
      </c>
      <c r="E84" s="66">
        <v>261</v>
      </c>
      <c r="F84" s="69">
        <v>259</v>
      </c>
      <c r="G84" s="69">
        <v>0</v>
      </c>
      <c r="H84" s="69">
        <v>2</v>
      </c>
      <c r="I84" s="69">
        <v>0</v>
      </c>
      <c r="J84" s="62">
        <v>52</v>
      </c>
      <c r="K84" s="77">
        <f t="shared" si="19"/>
        <v>0.20077220077220076</v>
      </c>
      <c r="L84" s="60">
        <v>37</v>
      </c>
      <c r="M84" s="81">
        <f t="shared" si="20"/>
        <v>0.14285714285714285</v>
      </c>
      <c r="N84" s="64">
        <v>170</v>
      </c>
      <c r="O84" s="85">
        <f t="shared" si="21"/>
        <v>0.6563706563706564</v>
      </c>
      <c r="P84" s="10"/>
      <c r="Q84" s="32" t="s">
        <v>142</v>
      </c>
    </row>
    <row r="85" spans="1:17" s="7" customFormat="1" ht="15" outlineLevel="2">
      <c r="A85" s="27" t="s">
        <v>133</v>
      </c>
      <c r="B85" s="8" t="s">
        <v>141</v>
      </c>
      <c r="C85" s="13" t="s">
        <v>592</v>
      </c>
      <c r="D85" s="28" t="str">
        <f t="shared" si="18"/>
        <v> </v>
      </c>
      <c r="E85" s="66">
        <v>600</v>
      </c>
      <c r="F85" s="69">
        <v>600</v>
      </c>
      <c r="G85" s="69">
        <v>0</v>
      </c>
      <c r="H85" s="69">
        <v>0</v>
      </c>
      <c r="I85" s="69">
        <v>0</v>
      </c>
      <c r="J85" s="62">
        <v>91</v>
      </c>
      <c r="K85" s="77">
        <f t="shared" si="19"/>
        <v>0.15166666666666667</v>
      </c>
      <c r="L85" s="60">
        <v>80</v>
      </c>
      <c r="M85" s="81">
        <f t="shared" si="20"/>
        <v>0.13333333333333333</v>
      </c>
      <c r="N85" s="64">
        <v>429</v>
      </c>
      <c r="O85" s="85">
        <f t="shared" si="21"/>
        <v>0.715</v>
      </c>
      <c r="P85" s="10"/>
      <c r="Q85" s="32" t="s">
        <v>588</v>
      </c>
    </row>
    <row r="86" spans="1:17" s="7" customFormat="1" ht="15" outlineLevel="2">
      <c r="A86" s="27" t="s">
        <v>133</v>
      </c>
      <c r="B86" s="8" t="s">
        <v>141</v>
      </c>
      <c r="C86" s="9" t="s">
        <v>143</v>
      </c>
      <c r="D86" s="28" t="str">
        <f t="shared" si="18"/>
        <v> </v>
      </c>
      <c r="E86" s="66">
        <v>589</v>
      </c>
      <c r="F86" s="69">
        <v>589</v>
      </c>
      <c r="G86" s="69">
        <v>0</v>
      </c>
      <c r="H86" s="69">
        <v>0</v>
      </c>
      <c r="I86" s="69">
        <v>0</v>
      </c>
      <c r="J86" s="62">
        <v>120</v>
      </c>
      <c r="K86" s="77">
        <f t="shared" si="19"/>
        <v>0.2037351443123939</v>
      </c>
      <c r="L86" s="60">
        <v>96</v>
      </c>
      <c r="M86" s="81">
        <f t="shared" si="20"/>
        <v>0.16298811544991512</v>
      </c>
      <c r="N86" s="64">
        <v>373</v>
      </c>
      <c r="O86" s="85">
        <f t="shared" si="21"/>
        <v>0.633276740237691</v>
      </c>
      <c r="P86" s="10"/>
      <c r="Q86" s="32" t="s">
        <v>524</v>
      </c>
    </row>
    <row r="87" spans="1:17" s="7" customFormat="1" ht="15" outlineLevel="2">
      <c r="A87" s="27" t="s">
        <v>133</v>
      </c>
      <c r="B87" s="8" t="s">
        <v>141</v>
      </c>
      <c r="C87" s="9" t="s">
        <v>525</v>
      </c>
      <c r="D87" s="28" t="str">
        <f t="shared" si="18"/>
        <v> </v>
      </c>
      <c r="E87" s="66">
        <v>347</v>
      </c>
      <c r="F87" s="69">
        <v>340</v>
      </c>
      <c r="G87" s="69">
        <v>5</v>
      </c>
      <c r="H87" s="69">
        <v>2</v>
      </c>
      <c r="I87" s="69">
        <v>0</v>
      </c>
      <c r="J87" s="62">
        <v>54</v>
      </c>
      <c r="K87" s="77">
        <f t="shared" si="19"/>
        <v>0.1588235294117647</v>
      </c>
      <c r="L87" s="60">
        <v>48</v>
      </c>
      <c r="M87" s="81">
        <f t="shared" si="20"/>
        <v>0.1411764705882353</v>
      </c>
      <c r="N87" s="64">
        <v>238</v>
      </c>
      <c r="O87" s="85">
        <f t="shared" si="21"/>
        <v>0.7</v>
      </c>
      <c r="P87" s="10"/>
      <c r="Q87" s="32" t="s">
        <v>526</v>
      </c>
    </row>
    <row r="88" spans="1:17" s="7" customFormat="1" ht="15" outlineLevel="2">
      <c r="A88" s="27" t="s">
        <v>133</v>
      </c>
      <c r="B88" s="8" t="s">
        <v>146</v>
      </c>
      <c r="C88" s="13" t="s">
        <v>145</v>
      </c>
      <c r="D88" s="28" t="str">
        <f t="shared" si="18"/>
        <v> </v>
      </c>
      <c r="E88" s="66">
        <v>480</v>
      </c>
      <c r="F88" s="69">
        <v>480</v>
      </c>
      <c r="G88" s="69">
        <v>0</v>
      </c>
      <c r="H88" s="69">
        <v>0</v>
      </c>
      <c r="I88" s="69">
        <v>0</v>
      </c>
      <c r="J88" s="62">
        <v>104</v>
      </c>
      <c r="K88" s="77">
        <f t="shared" si="19"/>
        <v>0.21666666666666667</v>
      </c>
      <c r="L88" s="60">
        <v>76</v>
      </c>
      <c r="M88" s="81">
        <f t="shared" si="20"/>
        <v>0.15833333333333333</v>
      </c>
      <c r="N88" s="64">
        <v>300</v>
      </c>
      <c r="O88" s="85">
        <f t="shared" si="21"/>
        <v>0.625</v>
      </c>
      <c r="P88" s="10"/>
      <c r="Q88" s="32" t="s">
        <v>144</v>
      </c>
    </row>
    <row r="89" spans="1:17" s="7" customFormat="1" ht="15" outlineLevel="2">
      <c r="A89" s="27" t="s">
        <v>133</v>
      </c>
      <c r="B89" s="8" t="s">
        <v>147</v>
      </c>
      <c r="C89" s="13" t="s">
        <v>529</v>
      </c>
      <c r="D89" s="28" t="str">
        <f t="shared" si="18"/>
        <v> </v>
      </c>
      <c r="E89" s="66">
        <v>446</v>
      </c>
      <c r="F89" s="69">
        <v>446</v>
      </c>
      <c r="G89" s="69">
        <v>0</v>
      </c>
      <c r="H89" s="69">
        <v>0</v>
      </c>
      <c r="I89" s="69">
        <v>0</v>
      </c>
      <c r="J89" s="62">
        <v>65</v>
      </c>
      <c r="K89" s="77">
        <f t="shared" si="19"/>
        <v>0.14573991031390135</v>
      </c>
      <c r="L89" s="60">
        <v>38</v>
      </c>
      <c r="M89" s="81">
        <f t="shared" si="20"/>
        <v>0.08520179372197309</v>
      </c>
      <c r="N89" s="64">
        <v>343</v>
      </c>
      <c r="O89" s="85">
        <f t="shared" si="21"/>
        <v>0.7690582959641256</v>
      </c>
      <c r="P89" s="10"/>
      <c r="Q89" s="32" t="s">
        <v>589</v>
      </c>
    </row>
    <row r="90" spans="1:17" s="7" customFormat="1" ht="15" outlineLevel="2">
      <c r="A90" s="27" t="s">
        <v>133</v>
      </c>
      <c r="B90" s="8" t="s">
        <v>141</v>
      </c>
      <c r="C90" s="13" t="s">
        <v>591</v>
      </c>
      <c r="D90" s="28" t="str">
        <f t="shared" si="18"/>
        <v> </v>
      </c>
      <c r="E90" s="66">
        <v>156</v>
      </c>
      <c r="F90" s="69">
        <v>156</v>
      </c>
      <c r="G90" s="69">
        <v>0</v>
      </c>
      <c r="H90" s="69">
        <v>0</v>
      </c>
      <c r="I90" s="69">
        <v>0</v>
      </c>
      <c r="J90" s="62">
        <v>23</v>
      </c>
      <c r="K90" s="77">
        <f t="shared" si="19"/>
        <v>0.14743589743589744</v>
      </c>
      <c r="L90" s="60">
        <v>13</v>
      </c>
      <c r="M90" s="81">
        <f t="shared" si="20"/>
        <v>0.08333333333333333</v>
      </c>
      <c r="N90" s="64">
        <v>120</v>
      </c>
      <c r="O90" s="85">
        <f t="shared" si="21"/>
        <v>0.7692307692307693</v>
      </c>
      <c r="P90" s="10"/>
      <c r="Q90" s="32" t="s">
        <v>590</v>
      </c>
    </row>
    <row r="91" spans="1:17" s="7" customFormat="1" ht="15" outlineLevel="2">
      <c r="A91" s="27" t="s">
        <v>133</v>
      </c>
      <c r="B91" s="8" t="s">
        <v>148</v>
      </c>
      <c r="C91" s="9" t="s">
        <v>530</v>
      </c>
      <c r="D91" s="28" t="str">
        <f t="shared" si="18"/>
        <v> </v>
      </c>
      <c r="E91" s="66">
        <v>156</v>
      </c>
      <c r="F91" s="69">
        <v>156</v>
      </c>
      <c r="G91" s="69">
        <v>0</v>
      </c>
      <c r="H91" s="69">
        <v>0</v>
      </c>
      <c r="I91" s="69">
        <v>0</v>
      </c>
      <c r="J91" s="62">
        <v>22</v>
      </c>
      <c r="K91" s="77">
        <f t="shared" si="19"/>
        <v>0.14102564102564102</v>
      </c>
      <c r="L91" s="60">
        <v>21</v>
      </c>
      <c r="M91" s="81">
        <f t="shared" si="20"/>
        <v>0.1346153846153846</v>
      </c>
      <c r="N91" s="64">
        <v>113</v>
      </c>
      <c r="O91" s="85">
        <f t="shared" si="21"/>
        <v>0.7243589743589743</v>
      </c>
      <c r="P91" s="10"/>
      <c r="Q91" s="32" t="s">
        <v>496</v>
      </c>
    </row>
    <row r="92" spans="1:17" s="7" customFormat="1" ht="15" outlineLevel="2">
      <c r="A92" s="27" t="s">
        <v>133</v>
      </c>
      <c r="B92" s="8" t="s">
        <v>149</v>
      </c>
      <c r="C92" s="13" t="s">
        <v>13</v>
      </c>
      <c r="D92" s="28" t="str">
        <f t="shared" si="18"/>
        <v> </v>
      </c>
      <c r="E92" s="66">
        <v>132</v>
      </c>
      <c r="F92" s="69">
        <v>132</v>
      </c>
      <c r="G92" s="69">
        <v>0</v>
      </c>
      <c r="H92" s="69">
        <v>0</v>
      </c>
      <c r="I92" s="69">
        <v>0</v>
      </c>
      <c r="J92" s="62">
        <v>115</v>
      </c>
      <c r="K92" s="77">
        <f t="shared" si="19"/>
        <v>0.8712121212121212</v>
      </c>
      <c r="L92" s="60">
        <v>0</v>
      </c>
      <c r="M92" s="81">
        <f t="shared" si="20"/>
        <v>0</v>
      </c>
      <c r="N92" s="64">
        <v>17</v>
      </c>
      <c r="O92" s="85">
        <f t="shared" si="21"/>
        <v>0.12878787878787878</v>
      </c>
      <c r="P92" s="10"/>
      <c r="Q92" s="32" t="s">
        <v>531</v>
      </c>
    </row>
    <row r="93" spans="1:17" s="14" customFormat="1" ht="15" outlineLevel="1">
      <c r="A93" s="30" t="s">
        <v>133</v>
      </c>
      <c r="B93" s="15"/>
      <c r="C93" s="20"/>
      <c r="D93" s="24" t="str">
        <f t="shared" si="18"/>
        <v> </v>
      </c>
      <c r="E93" s="70">
        <f aca="true" t="shared" si="25" ref="E93:J93">SUBTOTAL(9,E81:E92)</f>
        <v>3786</v>
      </c>
      <c r="F93" s="71">
        <f t="shared" si="25"/>
        <v>3776</v>
      </c>
      <c r="G93" s="71">
        <f t="shared" si="25"/>
        <v>5</v>
      </c>
      <c r="H93" s="71">
        <f t="shared" si="25"/>
        <v>5</v>
      </c>
      <c r="I93" s="71">
        <f t="shared" si="25"/>
        <v>0</v>
      </c>
      <c r="J93" s="25">
        <f t="shared" si="25"/>
        <v>804</v>
      </c>
      <c r="K93" s="76">
        <f t="shared" si="19"/>
        <v>0.2129237288135593</v>
      </c>
      <c r="L93" s="25">
        <f>SUBTOTAL(9,L81:L92)</f>
        <v>492</v>
      </c>
      <c r="M93" s="76">
        <f t="shared" si="20"/>
        <v>0.13029661016949154</v>
      </c>
      <c r="N93" s="25">
        <f>SUBTOTAL(9,N81:N92)</f>
        <v>2480</v>
      </c>
      <c r="O93" s="76">
        <f t="shared" si="21"/>
        <v>0.6567796610169492</v>
      </c>
      <c r="P93" s="17"/>
      <c r="Q93" s="26"/>
    </row>
    <row r="94" spans="1:17" s="7" customFormat="1" ht="15" outlineLevel="2">
      <c r="A94" s="27" t="s">
        <v>150</v>
      </c>
      <c r="B94" s="8" t="s">
        <v>153</v>
      </c>
      <c r="C94" s="9" t="s">
        <v>152</v>
      </c>
      <c r="D94" s="28" t="str">
        <f t="shared" si="18"/>
        <v> </v>
      </c>
      <c r="E94" s="66">
        <v>136</v>
      </c>
      <c r="F94" s="69">
        <v>135</v>
      </c>
      <c r="G94" s="69">
        <v>1</v>
      </c>
      <c r="H94" s="69">
        <v>0</v>
      </c>
      <c r="I94" s="69">
        <v>0</v>
      </c>
      <c r="J94" s="62">
        <v>12</v>
      </c>
      <c r="K94" s="77">
        <f t="shared" si="19"/>
        <v>0.08888888888888889</v>
      </c>
      <c r="L94" s="60">
        <v>12</v>
      </c>
      <c r="M94" s="81">
        <f t="shared" si="20"/>
        <v>0.08888888888888889</v>
      </c>
      <c r="N94" s="64">
        <v>111</v>
      </c>
      <c r="O94" s="85">
        <f t="shared" si="21"/>
        <v>0.8222222222222222</v>
      </c>
      <c r="P94" s="10"/>
      <c r="Q94" s="32" t="s">
        <v>151</v>
      </c>
    </row>
    <row r="95" spans="1:17" s="7" customFormat="1" ht="15" outlineLevel="2">
      <c r="A95" s="27" t="s">
        <v>150</v>
      </c>
      <c r="B95" s="8" t="s">
        <v>155</v>
      </c>
      <c r="C95" s="9" t="s">
        <v>154</v>
      </c>
      <c r="D95" s="28" t="str">
        <f t="shared" si="18"/>
        <v> </v>
      </c>
      <c r="E95" s="66">
        <v>50</v>
      </c>
      <c r="F95" s="69">
        <v>50</v>
      </c>
      <c r="G95" s="69">
        <v>0</v>
      </c>
      <c r="H95" s="69">
        <v>0</v>
      </c>
      <c r="I95" s="69">
        <v>0</v>
      </c>
      <c r="J95" s="62">
        <v>6</v>
      </c>
      <c r="K95" s="77">
        <f t="shared" si="19"/>
        <v>0.12</v>
      </c>
      <c r="L95" s="60">
        <v>3</v>
      </c>
      <c r="M95" s="81">
        <f t="shared" si="20"/>
        <v>0.06</v>
      </c>
      <c r="N95" s="64">
        <v>41</v>
      </c>
      <c r="O95" s="85">
        <f t="shared" si="21"/>
        <v>0.82</v>
      </c>
      <c r="P95" s="10"/>
      <c r="Q95" s="32">
        <v>2</v>
      </c>
    </row>
    <row r="96" spans="1:17" s="14" customFormat="1" ht="15" outlineLevel="1">
      <c r="A96" s="30" t="s">
        <v>150</v>
      </c>
      <c r="B96" s="15"/>
      <c r="C96" s="16"/>
      <c r="D96" s="24" t="str">
        <f t="shared" si="18"/>
        <v> </v>
      </c>
      <c r="E96" s="70">
        <f aca="true" t="shared" si="26" ref="E96:J96">SUBTOTAL(9,E94:E95)</f>
        <v>186</v>
      </c>
      <c r="F96" s="71">
        <f t="shared" si="26"/>
        <v>185</v>
      </c>
      <c r="G96" s="71">
        <f t="shared" si="26"/>
        <v>1</v>
      </c>
      <c r="H96" s="71">
        <f t="shared" si="26"/>
        <v>0</v>
      </c>
      <c r="I96" s="71">
        <f t="shared" si="26"/>
        <v>0</v>
      </c>
      <c r="J96" s="25">
        <f t="shared" si="26"/>
        <v>18</v>
      </c>
      <c r="K96" s="76">
        <f t="shared" si="19"/>
        <v>0.0972972972972973</v>
      </c>
      <c r="L96" s="25">
        <f>SUBTOTAL(9,L94:L95)</f>
        <v>15</v>
      </c>
      <c r="M96" s="76">
        <f t="shared" si="20"/>
        <v>0.08108108108108109</v>
      </c>
      <c r="N96" s="25">
        <f>SUBTOTAL(9,N94:N95)</f>
        <v>152</v>
      </c>
      <c r="O96" s="76">
        <f t="shared" si="21"/>
        <v>0.8216216216216217</v>
      </c>
      <c r="P96" s="17"/>
      <c r="Q96" s="26"/>
    </row>
    <row r="97" spans="1:17" s="7" customFormat="1" ht="15" outlineLevel="2">
      <c r="A97" s="27" t="s">
        <v>156</v>
      </c>
      <c r="B97" s="8" t="s">
        <v>158</v>
      </c>
      <c r="C97" s="13" t="s">
        <v>501</v>
      </c>
      <c r="D97" s="28" t="str">
        <f t="shared" si="18"/>
        <v> </v>
      </c>
      <c r="E97" s="66">
        <v>208</v>
      </c>
      <c r="F97" s="69">
        <v>208</v>
      </c>
      <c r="G97" s="69">
        <v>0</v>
      </c>
      <c r="H97" s="69">
        <v>0</v>
      </c>
      <c r="I97" s="69">
        <v>0</v>
      </c>
      <c r="J97" s="62">
        <v>12</v>
      </c>
      <c r="K97" s="77">
        <f t="shared" si="19"/>
        <v>0.057692307692307696</v>
      </c>
      <c r="L97" s="60">
        <v>17</v>
      </c>
      <c r="M97" s="81">
        <f t="shared" si="20"/>
        <v>0.08173076923076923</v>
      </c>
      <c r="N97" s="64">
        <v>179</v>
      </c>
      <c r="O97" s="85">
        <f t="shared" si="21"/>
        <v>0.8605769230769231</v>
      </c>
      <c r="P97" s="10"/>
      <c r="Q97" s="32" t="s">
        <v>157</v>
      </c>
    </row>
    <row r="98" spans="1:17" s="14" customFormat="1" ht="15" outlineLevel="1">
      <c r="A98" s="30" t="s">
        <v>156</v>
      </c>
      <c r="B98" s="15"/>
      <c r="C98" s="20"/>
      <c r="D98" s="24" t="str">
        <f t="shared" si="18"/>
        <v> </v>
      </c>
      <c r="E98" s="70">
        <f aca="true" t="shared" si="27" ref="E98:J98">SUBTOTAL(9,E97:E97)</f>
        <v>208</v>
      </c>
      <c r="F98" s="71">
        <f t="shared" si="27"/>
        <v>208</v>
      </c>
      <c r="G98" s="71">
        <f t="shared" si="27"/>
        <v>0</v>
      </c>
      <c r="H98" s="71">
        <f t="shared" si="27"/>
        <v>0</v>
      </c>
      <c r="I98" s="71">
        <f t="shared" si="27"/>
        <v>0</v>
      </c>
      <c r="J98" s="25">
        <f t="shared" si="27"/>
        <v>12</v>
      </c>
      <c r="K98" s="76">
        <f t="shared" si="19"/>
        <v>0.057692307692307696</v>
      </c>
      <c r="L98" s="25">
        <f>SUBTOTAL(9,L97:L97)</f>
        <v>17</v>
      </c>
      <c r="M98" s="76">
        <f t="shared" si="20"/>
        <v>0.08173076923076923</v>
      </c>
      <c r="N98" s="25">
        <f>SUBTOTAL(9,N97:N97)</f>
        <v>179</v>
      </c>
      <c r="O98" s="76">
        <f t="shared" si="21"/>
        <v>0.8605769230769231</v>
      </c>
      <c r="P98" s="17"/>
      <c r="Q98" s="26"/>
    </row>
    <row r="99" spans="1:17" s="7" customFormat="1" ht="15" outlineLevel="2">
      <c r="A99" s="33" t="s">
        <v>159</v>
      </c>
      <c r="B99" s="8" t="s">
        <v>160</v>
      </c>
      <c r="C99" s="9" t="s">
        <v>644</v>
      </c>
      <c r="D99" s="28" t="str">
        <f t="shared" si="18"/>
        <v> </v>
      </c>
      <c r="E99" s="66">
        <v>152</v>
      </c>
      <c r="F99" s="69">
        <v>152</v>
      </c>
      <c r="G99" s="69">
        <v>0</v>
      </c>
      <c r="H99" s="69">
        <v>0</v>
      </c>
      <c r="I99" s="69">
        <v>0</v>
      </c>
      <c r="J99" s="62">
        <v>25</v>
      </c>
      <c r="K99" s="77">
        <f t="shared" si="19"/>
        <v>0.16447368421052633</v>
      </c>
      <c r="L99" s="60">
        <v>6</v>
      </c>
      <c r="M99" s="81">
        <f t="shared" si="20"/>
        <v>0.039473684210526314</v>
      </c>
      <c r="N99" s="64">
        <v>121</v>
      </c>
      <c r="O99" s="85">
        <f t="shared" si="21"/>
        <v>0.7960526315789473</v>
      </c>
      <c r="P99" s="12"/>
      <c r="Q99" s="32" t="s">
        <v>19</v>
      </c>
    </row>
    <row r="100" spans="1:17" s="7" customFormat="1" ht="15" outlineLevel="2">
      <c r="A100" s="27" t="s">
        <v>159</v>
      </c>
      <c r="B100" s="11" t="s">
        <v>628</v>
      </c>
      <c r="C100" s="9" t="s">
        <v>627</v>
      </c>
      <c r="D100" s="28" t="str">
        <f t="shared" si="18"/>
        <v> </v>
      </c>
      <c r="E100" s="66">
        <v>78</v>
      </c>
      <c r="F100" s="69">
        <v>78</v>
      </c>
      <c r="G100" s="69">
        <v>0</v>
      </c>
      <c r="H100" s="69">
        <v>0</v>
      </c>
      <c r="I100" s="69">
        <v>0</v>
      </c>
      <c r="J100" s="62">
        <v>16</v>
      </c>
      <c r="K100" s="77">
        <f t="shared" si="19"/>
        <v>0.20512820512820512</v>
      </c>
      <c r="L100" s="60">
        <v>2</v>
      </c>
      <c r="M100" s="81">
        <f t="shared" si="20"/>
        <v>0.02564102564102564</v>
      </c>
      <c r="N100" s="64">
        <v>60</v>
      </c>
      <c r="O100" s="85">
        <f t="shared" si="21"/>
        <v>0.7692307692307693</v>
      </c>
      <c r="P100" s="10"/>
      <c r="Q100" s="32" t="s">
        <v>127</v>
      </c>
    </row>
    <row r="101" spans="1:17" s="14" customFormat="1" ht="15" outlineLevel="1">
      <c r="A101" s="30" t="s">
        <v>159</v>
      </c>
      <c r="B101" s="18"/>
      <c r="C101" s="16"/>
      <c r="D101" s="24" t="str">
        <f t="shared" si="18"/>
        <v> </v>
      </c>
      <c r="E101" s="70">
        <f aca="true" t="shared" si="28" ref="E101:J101">SUBTOTAL(9,E99:E100)</f>
        <v>230</v>
      </c>
      <c r="F101" s="71">
        <f t="shared" si="28"/>
        <v>230</v>
      </c>
      <c r="G101" s="71">
        <f t="shared" si="28"/>
        <v>0</v>
      </c>
      <c r="H101" s="71">
        <f t="shared" si="28"/>
        <v>0</v>
      </c>
      <c r="I101" s="71">
        <f t="shared" si="28"/>
        <v>0</v>
      </c>
      <c r="J101" s="25">
        <f t="shared" si="28"/>
        <v>41</v>
      </c>
      <c r="K101" s="76">
        <f t="shared" si="19"/>
        <v>0.1782608695652174</v>
      </c>
      <c r="L101" s="25">
        <f>SUBTOTAL(9,L99:L100)</f>
        <v>8</v>
      </c>
      <c r="M101" s="76">
        <f t="shared" si="20"/>
        <v>0.034782608695652174</v>
      </c>
      <c r="N101" s="25">
        <f>SUBTOTAL(9,N99:N100)</f>
        <v>181</v>
      </c>
      <c r="O101" s="76">
        <f t="shared" si="21"/>
        <v>0.7869565217391304</v>
      </c>
      <c r="P101" s="17"/>
      <c r="Q101" s="26"/>
    </row>
    <row r="102" spans="1:17" s="7" customFormat="1" ht="15" outlineLevel="2">
      <c r="A102" s="33" t="s">
        <v>161</v>
      </c>
      <c r="B102" s="8" t="s">
        <v>163</v>
      </c>
      <c r="C102" s="9" t="s">
        <v>162</v>
      </c>
      <c r="D102" s="28" t="str">
        <f t="shared" si="18"/>
        <v> </v>
      </c>
      <c r="E102" s="66">
        <v>91</v>
      </c>
      <c r="F102" s="69">
        <v>90</v>
      </c>
      <c r="G102" s="69">
        <v>0</v>
      </c>
      <c r="H102" s="69">
        <v>1</v>
      </c>
      <c r="I102" s="69">
        <v>0</v>
      </c>
      <c r="J102" s="62">
        <v>17</v>
      </c>
      <c r="K102" s="77">
        <f t="shared" si="19"/>
        <v>0.18888888888888888</v>
      </c>
      <c r="L102" s="60">
        <v>4</v>
      </c>
      <c r="M102" s="81">
        <f t="shared" si="20"/>
        <v>0.044444444444444446</v>
      </c>
      <c r="N102" s="64">
        <v>69</v>
      </c>
      <c r="O102" s="85">
        <f t="shared" si="21"/>
        <v>0.7666666666666667</v>
      </c>
      <c r="P102" s="12"/>
      <c r="Q102" s="32" t="s">
        <v>35</v>
      </c>
    </row>
    <row r="103" spans="1:17" s="7" customFormat="1" ht="15" outlineLevel="2">
      <c r="A103" s="27" t="s">
        <v>161</v>
      </c>
      <c r="B103" s="8" t="s">
        <v>165</v>
      </c>
      <c r="C103" s="9" t="s">
        <v>164</v>
      </c>
      <c r="D103" s="28" t="str">
        <f t="shared" si="18"/>
        <v> </v>
      </c>
      <c r="E103" s="66">
        <v>61</v>
      </c>
      <c r="F103" s="69">
        <v>61</v>
      </c>
      <c r="G103" s="69">
        <v>0</v>
      </c>
      <c r="H103" s="69">
        <v>0</v>
      </c>
      <c r="I103" s="69">
        <v>0</v>
      </c>
      <c r="J103" s="62">
        <v>2</v>
      </c>
      <c r="K103" s="77">
        <f t="shared" si="19"/>
        <v>0.03278688524590164</v>
      </c>
      <c r="L103" s="60">
        <v>2</v>
      </c>
      <c r="M103" s="81">
        <f t="shared" si="20"/>
        <v>0.03278688524590164</v>
      </c>
      <c r="N103" s="64">
        <v>57</v>
      </c>
      <c r="O103" s="85">
        <f t="shared" si="21"/>
        <v>0.9344262295081968</v>
      </c>
      <c r="P103" s="10"/>
      <c r="Q103" s="32">
        <v>8</v>
      </c>
    </row>
    <row r="104" spans="1:17" s="7" customFormat="1" ht="15" outlineLevel="2">
      <c r="A104" s="27" t="s">
        <v>161</v>
      </c>
      <c r="B104" s="8" t="s">
        <v>167</v>
      </c>
      <c r="C104" s="9" t="s">
        <v>166</v>
      </c>
      <c r="D104" s="28" t="str">
        <f t="shared" si="18"/>
        <v> </v>
      </c>
      <c r="E104" s="66">
        <v>84</v>
      </c>
      <c r="F104" s="69">
        <v>84</v>
      </c>
      <c r="G104" s="69">
        <v>0</v>
      </c>
      <c r="H104" s="69">
        <v>0</v>
      </c>
      <c r="I104" s="69">
        <v>0</v>
      </c>
      <c r="J104" s="62">
        <v>22</v>
      </c>
      <c r="K104" s="77">
        <f t="shared" si="19"/>
        <v>0.2619047619047619</v>
      </c>
      <c r="L104" s="60">
        <v>6</v>
      </c>
      <c r="M104" s="81">
        <f t="shared" si="20"/>
        <v>0.07142857142857142</v>
      </c>
      <c r="N104" s="64">
        <v>56</v>
      </c>
      <c r="O104" s="85">
        <f t="shared" si="21"/>
        <v>0.6666666666666666</v>
      </c>
      <c r="P104" s="10"/>
      <c r="Q104" s="32">
        <v>1</v>
      </c>
    </row>
    <row r="105" spans="1:17" s="7" customFormat="1" ht="15" outlineLevel="2">
      <c r="A105" s="27" t="s">
        <v>161</v>
      </c>
      <c r="B105" s="8" t="s">
        <v>169</v>
      </c>
      <c r="C105" s="9" t="s">
        <v>168</v>
      </c>
      <c r="D105" s="28" t="str">
        <f t="shared" si="18"/>
        <v> </v>
      </c>
      <c r="E105" s="66">
        <v>118</v>
      </c>
      <c r="F105" s="69">
        <v>117</v>
      </c>
      <c r="G105" s="69">
        <v>0</v>
      </c>
      <c r="H105" s="69">
        <v>1</v>
      </c>
      <c r="I105" s="69">
        <v>0</v>
      </c>
      <c r="J105" s="62">
        <v>18</v>
      </c>
      <c r="K105" s="77">
        <f t="shared" si="19"/>
        <v>0.15384615384615385</v>
      </c>
      <c r="L105" s="60">
        <v>4</v>
      </c>
      <c r="M105" s="81">
        <f t="shared" si="20"/>
        <v>0.03418803418803419</v>
      </c>
      <c r="N105" s="64">
        <v>95</v>
      </c>
      <c r="O105" s="85">
        <f t="shared" si="21"/>
        <v>0.811965811965812</v>
      </c>
      <c r="P105" s="10"/>
      <c r="Q105" s="32">
        <v>9</v>
      </c>
    </row>
    <row r="106" spans="1:17" s="7" customFormat="1" ht="15" outlineLevel="2">
      <c r="A106" s="27" t="s">
        <v>161</v>
      </c>
      <c r="B106" s="8" t="s">
        <v>171</v>
      </c>
      <c r="C106" s="9" t="s">
        <v>170</v>
      </c>
      <c r="D106" s="28" t="str">
        <f t="shared" si="18"/>
        <v> </v>
      </c>
      <c r="E106" s="66">
        <v>90</v>
      </c>
      <c r="F106" s="69">
        <v>89</v>
      </c>
      <c r="G106" s="69">
        <v>0</v>
      </c>
      <c r="H106" s="69">
        <v>1</v>
      </c>
      <c r="I106" s="69">
        <v>0</v>
      </c>
      <c r="J106" s="62">
        <v>16</v>
      </c>
      <c r="K106" s="77">
        <f t="shared" si="19"/>
        <v>0.1797752808988764</v>
      </c>
      <c r="L106" s="60">
        <v>1</v>
      </c>
      <c r="M106" s="81">
        <f t="shared" si="20"/>
        <v>0.011235955056179775</v>
      </c>
      <c r="N106" s="64">
        <v>72</v>
      </c>
      <c r="O106" s="85">
        <f t="shared" si="21"/>
        <v>0.8089887640449438</v>
      </c>
      <c r="P106" s="10"/>
      <c r="Q106" s="32">
        <v>2</v>
      </c>
    </row>
    <row r="107" spans="1:17" s="7" customFormat="1" ht="15" outlineLevel="2">
      <c r="A107" s="27" t="s">
        <v>161</v>
      </c>
      <c r="B107" s="8" t="s">
        <v>173</v>
      </c>
      <c r="C107" s="9" t="s">
        <v>172</v>
      </c>
      <c r="D107" s="28" t="str">
        <f t="shared" si="18"/>
        <v> </v>
      </c>
      <c r="E107" s="66">
        <v>52</v>
      </c>
      <c r="F107" s="69">
        <v>52</v>
      </c>
      <c r="G107" s="69">
        <v>0</v>
      </c>
      <c r="H107" s="69">
        <v>0</v>
      </c>
      <c r="I107" s="69">
        <v>0</v>
      </c>
      <c r="J107" s="62">
        <v>14</v>
      </c>
      <c r="K107" s="77">
        <f t="shared" si="19"/>
        <v>0.2692307692307692</v>
      </c>
      <c r="L107" s="60">
        <v>0</v>
      </c>
      <c r="M107" s="81">
        <f t="shared" si="20"/>
        <v>0</v>
      </c>
      <c r="N107" s="64">
        <v>38</v>
      </c>
      <c r="O107" s="85">
        <f t="shared" si="21"/>
        <v>0.7307692307692307</v>
      </c>
      <c r="P107" s="10"/>
      <c r="Q107" s="32">
        <v>3</v>
      </c>
    </row>
    <row r="108" spans="1:17" s="7" customFormat="1" ht="15" outlineLevel="2">
      <c r="A108" s="27" t="s">
        <v>161</v>
      </c>
      <c r="B108" s="8" t="s">
        <v>175</v>
      </c>
      <c r="C108" s="9" t="s">
        <v>174</v>
      </c>
      <c r="D108" s="28" t="str">
        <f t="shared" si="18"/>
        <v> </v>
      </c>
      <c r="E108" s="66">
        <v>189</v>
      </c>
      <c r="F108" s="69">
        <v>189</v>
      </c>
      <c r="G108" s="69">
        <v>0</v>
      </c>
      <c r="H108" s="69">
        <v>0</v>
      </c>
      <c r="I108" s="69">
        <v>0</v>
      </c>
      <c r="J108" s="62">
        <v>20</v>
      </c>
      <c r="K108" s="77">
        <f t="shared" si="19"/>
        <v>0.10582010582010581</v>
      </c>
      <c r="L108" s="60">
        <v>7</v>
      </c>
      <c r="M108" s="81">
        <f t="shared" si="20"/>
        <v>0.037037037037037035</v>
      </c>
      <c r="N108" s="64">
        <v>162</v>
      </c>
      <c r="O108" s="85">
        <f t="shared" si="21"/>
        <v>0.8571428571428571</v>
      </c>
      <c r="P108" s="10"/>
      <c r="Q108" s="32" t="s">
        <v>119</v>
      </c>
    </row>
    <row r="109" spans="1:17" s="14" customFormat="1" ht="15" outlineLevel="1">
      <c r="A109" s="30" t="s">
        <v>161</v>
      </c>
      <c r="B109" s="15"/>
      <c r="C109" s="16"/>
      <c r="D109" s="24" t="str">
        <f t="shared" si="18"/>
        <v> </v>
      </c>
      <c r="E109" s="70">
        <f aca="true" t="shared" si="29" ref="E109:J109">SUBTOTAL(9,E102:E108)</f>
        <v>685</v>
      </c>
      <c r="F109" s="71">
        <f t="shared" si="29"/>
        <v>682</v>
      </c>
      <c r="G109" s="71">
        <f t="shared" si="29"/>
        <v>0</v>
      </c>
      <c r="H109" s="71">
        <f t="shared" si="29"/>
        <v>3</v>
      </c>
      <c r="I109" s="71">
        <f t="shared" si="29"/>
        <v>0</v>
      </c>
      <c r="J109" s="25">
        <f t="shared" si="29"/>
        <v>109</v>
      </c>
      <c r="K109" s="76">
        <f t="shared" si="19"/>
        <v>0.1598240469208211</v>
      </c>
      <c r="L109" s="25">
        <f>SUBTOTAL(9,L102:L108)</f>
        <v>24</v>
      </c>
      <c r="M109" s="76">
        <f t="shared" si="20"/>
        <v>0.03519061583577713</v>
      </c>
      <c r="N109" s="25">
        <f>SUBTOTAL(9,N102:N108)</f>
        <v>549</v>
      </c>
      <c r="O109" s="76">
        <f t="shared" si="21"/>
        <v>0.8049853372434017</v>
      </c>
      <c r="P109" s="17"/>
      <c r="Q109" s="26"/>
    </row>
    <row r="110" spans="1:17" s="7" customFormat="1" ht="15" outlineLevel="2">
      <c r="A110" s="27" t="s">
        <v>176</v>
      </c>
      <c r="B110" s="8" t="s">
        <v>178</v>
      </c>
      <c r="C110" s="9" t="s">
        <v>56</v>
      </c>
      <c r="D110" s="28" t="str">
        <f t="shared" si="18"/>
        <v> </v>
      </c>
      <c r="E110" s="66">
        <v>279</v>
      </c>
      <c r="F110" s="69">
        <v>279</v>
      </c>
      <c r="G110" s="69">
        <v>0</v>
      </c>
      <c r="H110" s="69">
        <v>0</v>
      </c>
      <c r="I110" s="69">
        <v>0</v>
      </c>
      <c r="J110" s="62">
        <v>24</v>
      </c>
      <c r="K110" s="77">
        <f t="shared" si="19"/>
        <v>0.08602150537634409</v>
      </c>
      <c r="L110" s="60">
        <v>13</v>
      </c>
      <c r="M110" s="81">
        <f t="shared" si="20"/>
        <v>0.04659498207885305</v>
      </c>
      <c r="N110" s="64">
        <v>242</v>
      </c>
      <c r="O110" s="85">
        <f t="shared" si="21"/>
        <v>0.8673835125448028</v>
      </c>
      <c r="P110" s="10"/>
      <c r="Q110" s="32" t="s">
        <v>508</v>
      </c>
    </row>
    <row r="111" spans="1:17" s="7" customFormat="1" ht="15" outlineLevel="2">
      <c r="A111" s="27" t="s">
        <v>176</v>
      </c>
      <c r="B111" s="8" t="s">
        <v>181</v>
      </c>
      <c r="C111" s="9" t="s">
        <v>180</v>
      </c>
      <c r="D111" s="28" t="str">
        <f t="shared" si="18"/>
        <v> </v>
      </c>
      <c r="E111" s="66">
        <v>247</v>
      </c>
      <c r="F111" s="69">
        <v>247</v>
      </c>
      <c r="G111" s="69">
        <v>0</v>
      </c>
      <c r="H111" s="69">
        <v>0</v>
      </c>
      <c r="I111" s="69">
        <v>0</v>
      </c>
      <c r="J111" s="62">
        <v>29</v>
      </c>
      <c r="K111" s="77">
        <f t="shared" si="19"/>
        <v>0.11740890688259109</v>
      </c>
      <c r="L111" s="60">
        <v>14</v>
      </c>
      <c r="M111" s="81">
        <f t="shared" si="20"/>
        <v>0.05668016194331984</v>
      </c>
      <c r="N111" s="64">
        <v>204</v>
      </c>
      <c r="O111" s="85">
        <f t="shared" si="21"/>
        <v>0.8259109311740891</v>
      </c>
      <c r="P111" s="10"/>
      <c r="Q111" s="32" t="s">
        <v>179</v>
      </c>
    </row>
    <row r="112" spans="1:17" s="7" customFormat="1" ht="15" outlineLevel="2">
      <c r="A112" s="27" t="s">
        <v>176</v>
      </c>
      <c r="B112" s="8" t="s">
        <v>184</v>
      </c>
      <c r="C112" s="9" t="s">
        <v>183</v>
      </c>
      <c r="D112" s="28" t="str">
        <f t="shared" si="18"/>
        <v> </v>
      </c>
      <c r="E112" s="66">
        <v>509</v>
      </c>
      <c r="F112" s="69">
        <v>509</v>
      </c>
      <c r="G112" s="69">
        <v>0</v>
      </c>
      <c r="H112" s="69">
        <v>0</v>
      </c>
      <c r="I112" s="69">
        <v>0</v>
      </c>
      <c r="J112" s="62">
        <v>58</v>
      </c>
      <c r="K112" s="77">
        <f t="shared" si="19"/>
        <v>0.11394891944990176</v>
      </c>
      <c r="L112" s="60">
        <v>33</v>
      </c>
      <c r="M112" s="81">
        <f t="shared" si="20"/>
        <v>0.06483300589390963</v>
      </c>
      <c r="N112" s="64">
        <v>418</v>
      </c>
      <c r="O112" s="85">
        <f t="shared" si="21"/>
        <v>0.8212180746561886</v>
      </c>
      <c r="P112" s="10"/>
      <c r="Q112" s="32" t="s">
        <v>182</v>
      </c>
    </row>
    <row r="113" spans="1:17" s="7" customFormat="1" ht="15" outlineLevel="2">
      <c r="A113" s="96" t="s">
        <v>176</v>
      </c>
      <c r="B113" s="97" t="s">
        <v>187</v>
      </c>
      <c r="C113" s="98" t="s">
        <v>186</v>
      </c>
      <c r="D113" s="99" t="str">
        <f t="shared" si="18"/>
        <v> </v>
      </c>
      <c r="E113" s="100"/>
      <c r="F113" s="101"/>
      <c r="G113" s="101"/>
      <c r="H113" s="101"/>
      <c r="I113" s="101"/>
      <c r="J113" s="102"/>
      <c r="K113" s="103">
        <f t="shared" si="19"/>
      </c>
      <c r="L113" s="102"/>
      <c r="M113" s="103">
        <f t="shared" si="20"/>
      </c>
      <c r="N113" s="102"/>
      <c r="O113" s="103">
        <f t="shared" si="21"/>
      </c>
      <c r="P113" s="10"/>
      <c r="Q113" s="32" t="s">
        <v>185</v>
      </c>
    </row>
    <row r="114" spans="1:17" s="14" customFormat="1" ht="15" outlineLevel="1">
      <c r="A114" s="30" t="s">
        <v>176</v>
      </c>
      <c r="B114" s="15"/>
      <c r="C114" s="16"/>
      <c r="D114" s="24" t="str">
        <f t="shared" si="18"/>
        <v> </v>
      </c>
      <c r="E114" s="70">
        <f aca="true" t="shared" si="30" ref="E114:J114">SUBTOTAL(9,E110:E113)</f>
        <v>1035</v>
      </c>
      <c r="F114" s="71">
        <f t="shared" si="30"/>
        <v>1035</v>
      </c>
      <c r="G114" s="71">
        <f t="shared" si="30"/>
        <v>0</v>
      </c>
      <c r="H114" s="71">
        <f t="shared" si="30"/>
        <v>0</v>
      </c>
      <c r="I114" s="71">
        <f t="shared" si="30"/>
        <v>0</v>
      </c>
      <c r="J114" s="25">
        <f t="shared" si="30"/>
        <v>111</v>
      </c>
      <c r="K114" s="76">
        <f t="shared" si="19"/>
        <v>0.1072463768115942</v>
      </c>
      <c r="L114" s="25">
        <f>SUBTOTAL(9,L110:L113)</f>
        <v>60</v>
      </c>
      <c r="M114" s="76">
        <f t="shared" si="20"/>
        <v>0.057971014492753624</v>
      </c>
      <c r="N114" s="25">
        <f>SUBTOTAL(9,N110:N113)</f>
        <v>864</v>
      </c>
      <c r="O114" s="76">
        <f t="shared" si="21"/>
        <v>0.8347826086956521</v>
      </c>
      <c r="P114" s="17"/>
      <c r="Q114" s="26"/>
    </row>
    <row r="115" spans="1:17" s="7" customFormat="1" ht="15" outlineLevel="2">
      <c r="A115" s="27" t="s">
        <v>188</v>
      </c>
      <c r="B115" s="9" t="s">
        <v>586</v>
      </c>
      <c r="C115" s="13" t="s">
        <v>587</v>
      </c>
      <c r="D115" s="28" t="str">
        <f t="shared" si="18"/>
        <v> </v>
      </c>
      <c r="E115" s="66">
        <v>377</v>
      </c>
      <c r="F115" s="69">
        <v>377</v>
      </c>
      <c r="G115" s="69">
        <v>0</v>
      </c>
      <c r="H115" s="69">
        <v>0</v>
      </c>
      <c r="I115" s="69">
        <v>0</v>
      </c>
      <c r="J115" s="62">
        <v>51</v>
      </c>
      <c r="K115" s="77">
        <f t="shared" si="19"/>
        <v>0.13527851458885942</v>
      </c>
      <c r="L115" s="60">
        <v>40</v>
      </c>
      <c r="M115" s="81">
        <f t="shared" si="20"/>
        <v>0.10610079575596817</v>
      </c>
      <c r="N115" s="64">
        <v>286</v>
      </c>
      <c r="O115" s="85">
        <f t="shared" si="21"/>
        <v>0.7586206896551724</v>
      </c>
      <c r="P115" s="10"/>
      <c r="Q115" s="32" t="s">
        <v>189</v>
      </c>
    </row>
    <row r="116" spans="1:17" s="7" customFormat="1" ht="15" outlineLevel="2">
      <c r="A116" s="27" t="s">
        <v>188</v>
      </c>
      <c r="B116" s="9" t="s">
        <v>192</v>
      </c>
      <c r="C116" s="13" t="s">
        <v>191</v>
      </c>
      <c r="D116" s="28" t="str">
        <f t="shared" si="18"/>
        <v> </v>
      </c>
      <c r="E116" s="66">
        <v>346</v>
      </c>
      <c r="F116" s="69">
        <v>346</v>
      </c>
      <c r="G116" s="69">
        <v>0</v>
      </c>
      <c r="H116" s="69">
        <v>0</v>
      </c>
      <c r="I116" s="69">
        <v>0</v>
      </c>
      <c r="J116" s="62">
        <v>66</v>
      </c>
      <c r="K116" s="77">
        <f t="shared" si="19"/>
        <v>0.1907514450867052</v>
      </c>
      <c r="L116" s="60">
        <v>52</v>
      </c>
      <c r="M116" s="81">
        <f t="shared" si="20"/>
        <v>0.15028901734104047</v>
      </c>
      <c r="N116" s="64">
        <v>228</v>
      </c>
      <c r="O116" s="85">
        <f t="shared" si="21"/>
        <v>0.6589595375722543</v>
      </c>
      <c r="P116" s="10"/>
      <c r="Q116" s="32" t="s">
        <v>190</v>
      </c>
    </row>
    <row r="117" spans="1:17" s="7" customFormat="1" ht="15" outlineLevel="2">
      <c r="A117" s="27" t="s">
        <v>188</v>
      </c>
      <c r="B117" s="8" t="s">
        <v>195</v>
      </c>
      <c r="C117" s="9" t="s">
        <v>194</v>
      </c>
      <c r="D117" s="28" t="str">
        <f t="shared" si="18"/>
        <v> </v>
      </c>
      <c r="E117" s="66">
        <v>363</v>
      </c>
      <c r="F117" s="69">
        <v>363</v>
      </c>
      <c r="G117" s="69">
        <v>0</v>
      </c>
      <c r="H117" s="69">
        <v>0</v>
      </c>
      <c r="I117" s="69">
        <v>0</v>
      </c>
      <c r="J117" s="62">
        <v>46</v>
      </c>
      <c r="K117" s="77">
        <f t="shared" si="19"/>
        <v>0.12672176308539945</v>
      </c>
      <c r="L117" s="60">
        <v>49</v>
      </c>
      <c r="M117" s="81">
        <f t="shared" si="20"/>
        <v>0.1349862258953168</v>
      </c>
      <c r="N117" s="64">
        <v>268</v>
      </c>
      <c r="O117" s="85">
        <f t="shared" si="21"/>
        <v>0.7382920110192838</v>
      </c>
      <c r="P117" s="10"/>
      <c r="Q117" s="32" t="s">
        <v>193</v>
      </c>
    </row>
    <row r="118" spans="1:17" s="7" customFormat="1" ht="15" outlineLevel="2">
      <c r="A118" s="27" t="s">
        <v>188</v>
      </c>
      <c r="B118" s="8" t="s">
        <v>198</v>
      </c>
      <c r="C118" s="9" t="s">
        <v>197</v>
      </c>
      <c r="D118" s="28" t="str">
        <f t="shared" si="18"/>
        <v> </v>
      </c>
      <c r="E118" s="66">
        <v>384</v>
      </c>
      <c r="F118" s="69">
        <v>383</v>
      </c>
      <c r="G118" s="69">
        <v>0</v>
      </c>
      <c r="H118" s="69">
        <v>1</v>
      </c>
      <c r="I118" s="69">
        <v>0</v>
      </c>
      <c r="J118" s="62">
        <v>44</v>
      </c>
      <c r="K118" s="77">
        <f t="shared" si="19"/>
        <v>0.11488250652741515</v>
      </c>
      <c r="L118" s="60">
        <v>38</v>
      </c>
      <c r="M118" s="81">
        <f t="shared" si="20"/>
        <v>0.09921671018276762</v>
      </c>
      <c r="N118" s="64">
        <v>301</v>
      </c>
      <c r="O118" s="85">
        <f t="shared" si="21"/>
        <v>0.7859007832898173</v>
      </c>
      <c r="P118" s="10"/>
      <c r="Q118" s="32" t="s">
        <v>196</v>
      </c>
    </row>
    <row r="119" spans="1:17" s="7" customFormat="1" ht="15" outlineLevel="2">
      <c r="A119" s="27" t="s">
        <v>188</v>
      </c>
      <c r="B119" s="8" t="s">
        <v>200</v>
      </c>
      <c r="C119" s="9" t="s">
        <v>199</v>
      </c>
      <c r="D119" s="28" t="str">
        <f t="shared" si="18"/>
        <v> </v>
      </c>
      <c r="E119" s="66">
        <v>522</v>
      </c>
      <c r="F119" s="69">
        <v>517</v>
      </c>
      <c r="G119" s="69">
        <v>2</v>
      </c>
      <c r="H119" s="69">
        <v>3</v>
      </c>
      <c r="I119" s="69">
        <v>0</v>
      </c>
      <c r="J119" s="62">
        <v>43</v>
      </c>
      <c r="K119" s="77">
        <f t="shared" si="19"/>
        <v>0.08317214700193423</v>
      </c>
      <c r="L119" s="60">
        <v>26</v>
      </c>
      <c r="M119" s="81">
        <f t="shared" si="20"/>
        <v>0.05029013539651837</v>
      </c>
      <c r="N119" s="64">
        <v>448</v>
      </c>
      <c r="O119" s="85">
        <f t="shared" si="21"/>
        <v>0.8665377176015474</v>
      </c>
      <c r="P119" s="10"/>
      <c r="Q119" s="29" t="s">
        <v>504</v>
      </c>
    </row>
    <row r="120" spans="1:17" s="7" customFormat="1" ht="15" outlineLevel="2">
      <c r="A120" s="27" t="s">
        <v>188</v>
      </c>
      <c r="B120" s="8" t="s">
        <v>202</v>
      </c>
      <c r="C120" s="9" t="s">
        <v>201</v>
      </c>
      <c r="D120" s="28" t="str">
        <f t="shared" si="18"/>
        <v> </v>
      </c>
      <c r="E120" s="66">
        <v>306</v>
      </c>
      <c r="F120" s="69">
        <v>306</v>
      </c>
      <c r="G120" s="69">
        <v>0</v>
      </c>
      <c r="H120" s="69">
        <v>0</v>
      </c>
      <c r="I120" s="69">
        <v>0</v>
      </c>
      <c r="J120" s="62">
        <v>36</v>
      </c>
      <c r="K120" s="77">
        <f t="shared" si="19"/>
        <v>0.11764705882352941</v>
      </c>
      <c r="L120" s="60">
        <v>25</v>
      </c>
      <c r="M120" s="81">
        <f t="shared" si="20"/>
        <v>0.08169934640522876</v>
      </c>
      <c r="N120" s="64">
        <v>245</v>
      </c>
      <c r="O120" s="85">
        <f t="shared" si="21"/>
        <v>0.8006535947712419</v>
      </c>
      <c r="P120" s="10"/>
      <c r="Q120" s="39" t="s">
        <v>585</v>
      </c>
    </row>
    <row r="121" spans="1:17" s="14" customFormat="1" ht="15" outlineLevel="1">
      <c r="A121" s="30" t="s">
        <v>188</v>
      </c>
      <c r="B121" s="15"/>
      <c r="C121" s="16"/>
      <c r="D121" s="24" t="str">
        <f t="shared" si="18"/>
        <v> </v>
      </c>
      <c r="E121" s="70">
        <f aca="true" t="shared" si="31" ref="E121:J121">SUBTOTAL(9,E115:E120)</f>
        <v>2298</v>
      </c>
      <c r="F121" s="71">
        <f t="shared" si="31"/>
        <v>2292</v>
      </c>
      <c r="G121" s="71">
        <f t="shared" si="31"/>
        <v>2</v>
      </c>
      <c r="H121" s="71">
        <f t="shared" si="31"/>
        <v>4</v>
      </c>
      <c r="I121" s="71">
        <f t="shared" si="31"/>
        <v>0</v>
      </c>
      <c r="J121" s="25">
        <f t="shared" si="31"/>
        <v>286</v>
      </c>
      <c r="K121" s="76">
        <f t="shared" si="19"/>
        <v>0.12478184991273997</v>
      </c>
      <c r="L121" s="25">
        <f>SUBTOTAL(9,L115:L120)</f>
        <v>230</v>
      </c>
      <c r="M121" s="76">
        <f t="shared" si="20"/>
        <v>0.10034904013961606</v>
      </c>
      <c r="N121" s="25">
        <f>SUBTOTAL(9,N115:N120)</f>
        <v>1776</v>
      </c>
      <c r="O121" s="76">
        <f t="shared" si="21"/>
        <v>0.774869109947644</v>
      </c>
      <c r="P121" s="17"/>
      <c r="Q121" s="40"/>
    </row>
    <row r="122" spans="1:17" s="7" customFormat="1" ht="15" outlineLevel="2">
      <c r="A122" s="27" t="s">
        <v>203</v>
      </c>
      <c r="B122" s="8" t="s">
        <v>204</v>
      </c>
      <c r="C122" s="13" t="s">
        <v>517</v>
      </c>
      <c r="D122" s="28" t="str">
        <f t="shared" si="18"/>
        <v> </v>
      </c>
      <c r="E122" s="66">
        <v>46</v>
      </c>
      <c r="F122" s="69">
        <v>46</v>
      </c>
      <c r="G122" s="69">
        <v>0</v>
      </c>
      <c r="H122" s="69">
        <v>0</v>
      </c>
      <c r="I122" s="69">
        <v>0</v>
      </c>
      <c r="J122" s="62">
        <v>12</v>
      </c>
      <c r="K122" s="77">
        <f t="shared" si="19"/>
        <v>0.2608695652173913</v>
      </c>
      <c r="L122" s="60">
        <v>3</v>
      </c>
      <c r="M122" s="81">
        <f t="shared" si="20"/>
        <v>0.06521739130434782</v>
      </c>
      <c r="N122" s="64">
        <v>31</v>
      </c>
      <c r="O122" s="85">
        <f t="shared" si="21"/>
        <v>0.6739130434782609</v>
      </c>
      <c r="P122" s="10"/>
      <c r="Q122" s="32">
        <v>1</v>
      </c>
    </row>
    <row r="123" spans="1:17" s="14" customFormat="1" ht="15" outlineLevel="1">
      <c r="A123" s="30" t="s">
        <v>203</v>
      </c>
      <c r="B123" s="15"/>
      <c r="C123" s="20"/>
      <c r="D123" s="24" t="str">
        <f t="shared" si="18"/>
        <v> </v>
      </c>
      <c r="E123" s="70">
        <f aca="true" t="shared" si="32" ref="E123:J123">SUBTOTAL(9,E122:E122)</f>
        <v>46</v>
      </c>
      <c r="F123" s="71">
        <f t="shared" si="32"/>
        <v>46</v>
      </c>
      <c r="G123" s="71">
        <f t="shared" si="32"/>
        <v>0</v>
      </c>
      <c r="H123" s="71">
        <f t="shared" si="32"/>
        <v>0</v>
      </c>
      <c r="I123" s="71">
        <f t="shared" si="32"/>
        <v>0</v>
      </c>
      <c r="J123" s="25">
        <f t="shared" si="32"/>
        <v>12</v>
      </c>
      <c r="K123" s="76">
        <f t="shared" si="19"/>
        <v>0.2608695652173913</v>
      </c>
      <c r="L123" s="25">
        <f>SUBTOTAL(9,L122:L122)</f>
        <v>3</v>
      </c>
      <c r="M123" s="76">
        <f t="shared" si="20"/>
        <v>0.06521739130434782</v>
      </c>
      <c r="N123" s="25">
        <f>SUBTOTAL(9,N122:N122)</f>
        <v>31</v>
      </c>
      <c r="O123" s="76">
        <f t="shared" si="21"/>
        <v>0.6739130434782609</v>
      </c>
      <c r="P123" s="17"/>
      <c r="Q123" s="26"/>
    </row>
    <row r="124" spans="1:17" s="7" customFormat="1" ht="15" outlineLevel="2">
      <c r="A124" s="27" t="s">
        <v>205</v>
      </c>
      <c r="B124" s="8" t="s">
        <v>208</v>
      </c>
      <c r="C124" s="9" t="s">
        <v>207</v>
      </c>
      <c r="D124" s="28" t="str">
        <f t="shared" si="18"/>
        <v> </v>
      </c>
      <c r="E124" s="66">
        <v>155</v>
      </c>
      <c r="F124" s="69">
        <v>154</v>
      </c>
      <c r="G124" s="69">
        <v>0</v>
      </c>
      <c r="H124" s="69">
        <v>1</v>
      </c>
      <c r="I124" s="69">
        <v>0</v>
      </c>
      <c r="J124" s="62">
        <v>13</v>
      </c>
      <c r="K124" s="77">
        <f t="shared" si="19"/>
        <v>0.08441558441558442</v>
      </c>
      <c r="L124" s="60">
        <v>10</v>
      </c>
      <c r="M124" s="81">
        <f t="shared" si="20"/>
        <v>0.06493506493506493</v>
      </c>
      <c r="N124" s="64">
        <v>131</v>
      </c>
      <c r="O124" s="85">
        <f t="shared" si="21"/>
        <v>0.8506493506493507</v>
      </c>
      <c r="P124" s="10"/>
      <c r="Q124" s="32" t="s">
        <v>206</v>
      </c>
    </row>
    <row r="125" spans="1:17" s="7" customFormat="1" ht="15" outlineLevel="2">
      <c r="A125" s="27" t="s">
        <v>205</v>
      </c>
      <c r="B125" s="8" t="s">
        <v>210</v>
      </c>
      <c r="C125" s="9" t="s">
        <v>209</v>
      </c>
      <c r="D125" s="28" t="str">
        <f t="shared" si="18"/>
        <v> </v>
      </c>
      <c r="E125" s="66">
        <v>122</v>
      </c>
      <c r="F125" s="69">
        <v>122</v>
      </c>
      <c r="G125" s="69">
        <v>0</v>
      </c>
      <c r="H125" s="69">
        <v>0</v>
      </c>
      <c r="I125" s="69">
        <v>0</v>
      </c>
      <c r="J125" s="62">
        <v>8</v>
      </c>
      <c r="K125" s="77">
        <f t="shared" si="19"/>
        <v>0.06557377049180328</v>
      </c>
      <c r="L125" s="60">
        <v>10</v>
      </c>
      <c r="M125" s="81">
        <f t="shared" si="20"/>
        <v>0.08196721311475409</v>
      </c>
      <c r="N125" s="64">
        <v>104</v>
      </c>
      <c r="O125" s="85">
        <f t="shared" si="21"/>
        <v>0.8524590163934426</v>
      </c>
      <c r="P125" s="10"/>
      <c r="Q125" s="32">
        <v>6</v>
      </c>
    </row>
    <row r="126" spans="1:17" s="7" customFormat="1" ht="15" outlineLevel="2">
      <c r="A126" s="27" t="s">
        <v>205</v>
      </c>
      <c r="B126" s="8" t="s">
        <v>212</v>
      </c>
      <c r="C126" s="9" t="s">
        <v>211</v>
      </c>
      <c r="D126" s="28" t="str">
        <f t="shared" si="18"/>
        <v> </v>
      </c>
      <c r="E126" s="66">
        <v>101</v>
      </c>
      <c r="F126" s="69">
        <v>101</v>
      </c>
      <c r="G126" s="69">
        <v>0</v>
      </c>
      <c r="H126" s="69">
        <v>0</v>
      </c>
      <c r="I126" s="69">
        <v>0</v>
      </c>
      <c r="J126" s="62">
        <v>16</v>
      </c>
      <c r="K126" s="77">
        <f t="shared" si="19"/>
        <v>0.15841584158415842</v>
      </c>
      <c r="L126" s="60">
        <v>14</v>
      </c>
      <c r="M126" s="81">
        <f t="shared" si="20"/>
        <v>0.13861386138613863</v>
      </c>
      <c r="N126" s="64">
        <v>71</v>
      </c>
      <c r="O126" s="85">
        <f t="shared" si="21"/>
        <v>0.7029702970297029</v>
      </c>
      <c r="P126" s="10"/>
      <c r="Q126" s="32">
        <v>7</v>
      </c>
    </row>
    <row r="127" spans="1:17" s="7" customFormat="1" ht="15" outlineLevel="2">
      <c r="A127" s="27" t="s">
        <v>205</v>
      </c>
      <c r="B127" s="8" t="s">
        <v>218</v>
      </c>
      <c r="C127" s="9" t="s">
        <v>217</v>
      </c>
      <c r="D127" s="28" t="str">
        <f t="shared" si="18"/>
        <v> </v>
      </c>
      <c r="E127" s="66">
        <v>234</v>
      </c>
      <c r="F127" s="69">
        <v>233</v>
      </c>
      <c r="G127" s="69">
        <v>0</v>
      </c>
      <c r="H127" s="69">
        <v>1</v>
      </c>
      <c r="I127" s="69">
        <v>0</v>
      </c>
      <c r="J127" s="62">
        <v>18</v>
      </c>
      <c r="K127" s="77">
        <f t="shared" si="19"/>
        <v>0.07725321888412018</v>
      </c>
      <c r="L127" s="60">
        <v>33</v>
      </c>
      <c r="M127" s="81">
        <f t="shared" si="20"/>
        <v>0.14163090128755365</v>
      </c>
      <c r="N127" s="64">
        <v>182</v>
      </c>
      <c r="O127" s="85">
        <f t="shared" si="21"/>
        <v>0.7811158798283262</v>
      </c>
      <c r="P127" s="10"/>
      <c r="Q127" s="32" t="s">
        <v>216</v>
      </c>
    </row>
    <row r="128" spans="1:17" s="7" customFormat="1" ht="15" outlineLevel="2">
      <c r="A128" s="27" t="s">
        <v>213</v>
      </c>
      <c r="B128" s="8" t="s">
        <v>215</v>
      </c>
      <c r="C128" s="9" t="s">
        <v>506</v>
      </c>
      <c r="D128" s="28" t="str">
        <f t="shared" si="18"/>
        <v> </v>
      </c>
      <c r="E128" s="66">
        <v>629</v>
      </c>
      <c r="F128" s="69">
        <v>629</v>
      </c>
      <c r="G128" s="69">
        <v>0</v>
      </c>
      <c r="H128" s="69">
        <v>0</v>
      </c>
      <c r="I128" s="69">
        <v>0</v>
      </c>
      <c r="J128" s="62">
        <v>81</v>
      </c>
      <c r="K128" s="77">
        <f t="shared" si="19"/>
        <v>0.1287758346581876</v>
      </c>
      <c r="L128" s="60">
        <v>87</v>
      </c>
      <c r="M128" s="81">
        <f t="shared" si="20"/>
        <v>0.1383147853736089</v>
      </c>
      <c r="N128" s="64">
        <v>461</v>
      </c>
      <c r="O128" s="85">
        <f t="shared" si="21"/>
        <v>0.7329093799682035</v>
      </c>
      <c r="P128" s="10"/>
      <c r="Q128" s="32" t="s">
        <v>214</v>
      </c>
    </row>
    <row r="129" spans="1:17" s="14" customFormat="1" ht="15" outlineLevel="1">
      <c r="A129" s="30" t="s">
        <v>205</v>
      </c>
      <c r="B129" s="15"/>
      <c r="C129" s="16"/>
      <c r="D129" s="24" t="str">
        <f t="shared" si="18"/>
        <v> </v>
      </c>
      <c r="E129" s="70">
        <f aca="true" t="shared" si="33" ref="E129:J129">SUBTOTAL(9,E124:E128)</f>
        <v>1241</v>
      </c>
      <c r="F129" s="71">
        <f t="shared" si="33"/>
        <v>1239</v>
      </c>
      <c r="G129" s="71">
        <f t="shared" si="33"/>
        <v>0</v>
      </c>
      <c r="H129" s="71">
        <f t="shared" si="33"/>
        <v>2</v>
      </c>
      <c r="I129" s="71">
        <f t="shared" si="33"/>
        <v>0</v>
      </c>
      <c r="J129" s="25">
        <f t="shared" si="33"/>
        <v>136</v>
      </c>
      <c r="K129" s="76">
        <f t="shared" si="19"/>
        <v>0.10976594027441484</v>
      </c>
      <c r="L129" s="25">
        <f>SUBTOTAL(9,L124:L128)</f>
        <v>154</v>
      </c>
      <c r="M129" s="76">
        <f t="shared" si="20"/>
        <v>0.12429378531073447</v>
      </c>
      <c r="N129" s="25">
        <f>SUBTOTAL(9,N124:N128)</f>
        <v>949</v>
      </c>
      <c r="O129" s="76">
        <f t="shared" si="21"/>
        <v>0.7659402744148507</v>
      </c>
      <c r="P129" s="17"/>
      <c r="Q129" s="26"/>
    </row>
    <row r="130" spans="1:17" s="7" customFormat="1" ht="15" outlineLevel="2">
      <c r="A130" s="27" t="s">
        <v>219</v>
      </c>
      <c r="B130" s="8" t="s">
        <v>221</v>
      </c>
      <c r="C130" s="13" t="s">
        <v>220</v>
      </c>
      <c r="D130" s="28" t="str">
        <f t="shared" si="18"/>
        <v> </v>
      </c>
      <c r="E130" s="66">
        <v>239</v>
      </c>
      <c r="F130" s="69">
        <v>239</v>
      </c>
      <c r="G130" s="69">
        <v>0</v>
      </c>
      <c r="H130" s="69">
        <v>0</v>
      </c>
      <c r="I130" s="69">
        <v>0</v>
      </c>
      <c r="J130" s="62">
        <v>25</v>
      </c>
      <c r="K130" s="77">
        <f aca="true" t="shared" si="34" ref="K130:K192">_xlfn.IFERROR(J130/$F130,"")</f>
        <v>0.10460251046025104</v>
      </c>
      <c r="L130" s="60">
        <v>19</v>
      </c>
      <c r="M130" s="81">
        <f aca="true" t="shared" si="35" ref="M130:M192">_xlfn.IFERROR(L130/$F130,"")</f>
        <v>0.0794979079497908</v>
      </c>
      <c r="N130" s="64">
        <v>195</v>
      </c>
      <c r="O130" s="85">
        <f aca="true" t="shared" si="36" ref="O130:O192">_xlfn.IFERROR(N130/$F130,"")</f>
        <v>0.8158995815899581</v>
      </c>
      <c r="P130" s="10"/>
      <c r="Q130" s="32" t="s">
        <v>119</v>
      </c>
    </row>
    <row r="131" spans="1:17" s="7" customFormat="1" ht="15" outlineLevel="2">
      <c r="A131" s="27" t="s">
        <v>219</v>
      </c>
      <c r="B131" s="11" t="s">
        <v>223</v>
      </c>
      <c r="C131" s="9" t="s">
        <v>222</v>
      </c>
      <c r="D131" s="28" t="str">
        <f aca="true" t="shared" si="37" ref="D131:D194">IF(AND(E131=SUM(F131:I131),F131=J131+L131+N131)," ","*")</f>
        <v> </v>
      </c>
      <c r="E131" s="66">
        <v>87</v>
      </c>
      <c r="F131" s="69">
        <v>87</v>
      </c>
      <c r="G131" s="69">
        <v>0</v>
      </c>
      <c r="H131" s="69">
        <v>0</v>
      </c>
      <c r="I131" s="69">
        <v>0</v>
      </c>
      <c r="J131" s="62">
        <v>13</v>
      </c>
      <c r="K131" s="77">
        <f t="shared" si="34"/>
        <v>0.14942528735632185</v>
      </c>
      <c r="L131" s="60">
        <v>2</v>
      </c>
      <c r="M131" s="81">
        <f t="shared" si="35"/>
        <v>0.022988505747126436</v>
      </c>
      <c r="N131" s="64">
        <v>72</v>
      </c>
      <c r="O131" s="85">
        <f t="shared" si="36"/>
        <v>0.8275862068965517</v>
      </c>
      <c r="P131" s="10"/>
      <c r="Q131" s="32">
        <v>18</v>
      </c>
    </row>
    <row r="132" spans="1:17" s="7" customFormat="1" ht="15" outlineLevel="2">
      <c r="A132" s="27" t="s">
        <v>219</v>
      </c>
      <c r="B132" s="8" t="s">
        <v>225</v>
      </c>
      <c r="C132" s="9" t="s">
        <v>53</v>
      </c>
      <c r="D132" s="28" t="str">
        <f t="shared" si="37"/>
        <v> </v>
      </c>
      <c r="E132" s="66">
        <v>167</v>
      </c>
      <c r="F132" s="69">
        <v>167</v>
      </c>
      <c r="G132" s="69">
        <v>0</v>
      </c>
      <c r="H132" s="69">
        <v>0</v>
      </c>
      <c r="I132" s="69">
        <v>0</v>
      </c>
      <c r="J132" s="62">
        <v>22</v>
      </c>
      <c r="K132" s="77">
        <f t="shared" si="34"/>
        <v>0.1317365269461078</v>
      </c>
      <c r="L132" s="60">
        <v>6</v>
      </c>
      <c r="M132" s="81">
        <f t="shared" si="35"/>
        <v>0.03592814371257485</v>
      </c>
      <c r="N132" s="64">
        <v>139</v>
      </c>
      <c r="O132" s="85">
        <f t="shared" si="36"/>
        <v>0.8323353293413174</v>
      </c>
      <c r="P132" s="10"/>
      <c r="Q132" s="32" t="s">
        <v>224</v>
      </c>
    </row>
    <row r="133" spans="1:17" s="7" customFormat="1" ht="15" outlineLevel="2">
      <c r="A133" s="27" t="s">
        <v>219</v>
      </c>
      <c r="B133" s="8" t="s">
        <v>226</v>
      </c>
      <c r="C133" s="9" t="s">
        <v>642</v>
      </c>
      <c r="D133" s="28" t="str">
        <f t="shared" si="37"/>
        <v> </v>
      </c>
      <c r="E133" s="66">
        <v>171</v>
      </c>
      <c r="F133" s="69">
        <v>171</v>
      </c>
      <c r="G133" s="69">
        <v>0</v>
      </c>
      <c r="H133" s="69">
        <v>0</v>
      </c>
      <c r="I133" s="69">
        <v>0</v>
      </c>
      <c r="J133" s="62">
        <v>6</v>
      </c>
      <c r="K133" s="77">
        <f t="shared" si="34"/>
        <v>0.03508771929824561</v>
      </c>
      <c r="L133" s="60">
        <v>7</v>
      </c>
      <c r="M133" s="81">
        <f t="shared" si="35"/>
        <v>0.04093567251461988</v>
      </c>
      <c r="N133" s="64">
        <v>158</v>
      </c>
      <c r="O133" s="85">
        <f t="shared" si="36"/>
        <v>0.9239766081871345</v>
      </c>
      <c r="P133" s="10"/>
      <c r="Q133" s="32">
        <v>9</v>
      </c>
    </row>
    <row r="134" spans="1:17" s="7" customFormat="1" ht="15" outlineLevel="2">
      <c r="A134" s="27" t="s">
        <v>219</v>
      </c>
      <c r="B134" s="11" t="s">
        <v>227</v>
      </c>
      <c r="C134" s="9" t="s">
        <v>168</v>
      </c>
      <c r="D134" s="28" t="str">
        <f t="shared" si="37"/>
        <v> </v>
      </c>
      <c r="E134" s="66">
        <v>132</v>
      </c>
      <c r="F134" s="69">
        <v>130</v>
      </c>
      <c r="G134" s="69">
        <v>0</v>
      </c>
      <c r="H134" s="69">
        <v>2</v>
      </c>
      <c r="I134" s="69">
        <v>0</v>
      </c>
      <c r="J134" s="62">
        <v>6</v>
      </c>
      <c r="K134" s="77">
        <f t="shared" si="34"/>
        <v>0.046153846153846156</v>
      </c>
      <c r="L134" s="60">
        <v>11</v>
      </c>
      <c r="M134" s="81">
        <f t="shared" si="35"/>
        <v>0.08461538461538462</v>
      </c>
      <c r="N134" s="64">
        <v>113</v>
      </c>
      <c r="O134" s="85">
        <f t="shared" si="36"/>
        <v>0.8692307692307693</v>
      </c>
      <c r="P134" s="10"/>
      <c r="Q134" s="32" t="s">
        <v>503</v>
      </c>
    </row>
    <row r="135" spans="1:17" s="7" customFormat="1" ht="15" outlineLevel="2">
      <c r="A135" s="27" t="s">
        <v>219</v>
      </c>
      <c r="B135" s="8" t="s">
        <v>229</v>
      </c>
      <c r="C135" s="9" t="s">
        <v>168</v>
      </c>
      <c r="D135" s="28" t="str">
        <f t="shared" si="37"/>
        <v> </v>
      </c>
      <c r="E135" s="66">
        <v>126</v>
      </c>
      <c r="F135" s="69">
        <v>126</v>
      </c>
      <c r="G135" s="69">
        <v>0</v>
      </c>
      <c r="H135" s="69">
        <v>0</v>
      </c>
      <c r="I135" s="69">
        <v>0</v>
      </c>
      <c r="J135" s="62">
        <v>7</v>
      </c>
      <c r="K135" s="77">
        <f t="shared" si="34"/>
        <v>0.05555555555555555</v>
      </c>
      <c r="L135" s="60">
        <v>9</v>
      </c>
      <c r="M135" s="81">
        <f t="shared" si="35"/>
        <v>0.07142857142857142</v>
      </c>
      <c r="N135" s="64">
        <v>110</v>
      </c>
      <c r="O135" s="85">
        <f t="shared" si="36"/>
        <v>0.873015873015873</v>
      </c>
      <c r="P135" s="10"/>
      <c r="Q135" s="32" t="s">
        <v>228</v>
      </c>
    </row>
    <row r="136" spans="1:17" s="7" customFormat="1" ht="15" outlineLevel="2">
      <c r="A136" s="27" t="s">
        <v>219</v>
      </c>
      <c r="B136" s="8" t="s">
        <v>230</v>
      </c>
      <c r="C136" s="9" t="s">
        <v>53</v>
      </c>
      <c r="D136" s="28" t="str">
        <f t="shared" si="37"/>
        <v> </v>
      </c>
      <c r="E136" s="66">
        <v>85</v>
      </c>
      <c r="F136" s="69">
        <v>83</v>
      </c>
      <c r="G136" s="69">
        <v>0</v>
      </c>
      <c r="H136" s="69">
        <v>2</v>
      </c>
      <c r="I136" s="69">
        <v>0</v>
      </c>
      <c r="J136" s="62">
        <v>0</v>
      </c>
      <c r="K136" s="77">
        <f t="shared" si="34"/>
        <v>0</v>
      </c>
      <c r="L136" s="60">
        <v>78</v>
      </c>
      <c r="M136" s="81">
        <f t="shared" si="35"/>
        <v>0.9397590361445783</v>
      </c>
      <c r="N136" s="64">
        <v>5</v>
      </c>
      <c r="O136" s="85">
        <f t="shared" si="36"/>
        <v>0.060240963855421686</v>
      </c>
      <c r="P136" s="10"/>
      <c r="Q136" s="32">
        <v>8</v>
      </c>
    </row>
    <row r="137" spans="1:17" s="7" customFormat="1" ht="15" outlineLevel="2">
      <c r="A137" s="27" t="s">
        <v>219</v>
      </c>
      <c r="B137" s="8" t="s">
        <v>231</v>
      </c>
      <c r="C137" s="9" t="s">
        <v>643</v>
      </c>
      <c r="D137" s="28" t="str">
        <f t="shared" si="37"/>
        <v> </v>
      </c>
      <c r="E137" s="66">
        <v>152</v>
      </c>
      <c r="F137" s="69">
        <v>150</v>
      </c>
      <c r="G137" s="69">
        <v>1</v>
      </c>
      <c r="H137" s="69">
        <v>1</v>
      </c>
      <c r="I137" s="69">
        <v>0</v>
      </c>
      <c r="J137" s="62">
        <v>6</v>
      </c>
      <c r="K137" s="77">
        <f t="shared" si="34"/>
        <v>0.04</v>
      </c>
      <c r="L137" s="60">
        <v>15</v>
      </c>
      <c r="M137" s="81">
        <f t="shared" si="35"/>
        <v>0.1</v>
      </c>
      <c r="N137" s="64">
        <v>129</v>
      </c>
      <c r="O137" s="85">
        <f t="shared" si="36"/>
        <v>0.86</v>
      </c>
      <c r="P137" s="10"/>
      <c r="Q137" s="32">
        <v>15</v>
      </c>
    </row>
    <row r="138" spans="1:17" s="7" customFormat="1" ht="15" outlineLevel="2">
      <c r="A138" s="33" t="s">
        <v>219</v>
      </c>
      <c r="B138" s="8" t="s">
        <v>235</v>
      </c>
      <c r="C138" s="9" t="s">
        <v>234</v>
      </c>
      <c r="D138" s="28" t="str">
        <f t="shared" si="37"/>
        <v> </v>
      </c>
      <c r="E138" s="66">
        <v>642</v>
      </c>
      <c r="F138" s="69">
        <v>639</v>
      </c>
      <c r="G138" s="69">
        <v>3</v>
      </c>
      <c r="H138" s="69">
        <v>0</v>
      </c>
      <c r="I138" s="69">
        <v>0</v>
      </c>
      <c r="J138" s="62">
        <v>73</v>
      </c>
      <c r="K138" s="77">
        <f t="shared" si="34"/>
        <v>0.11424100156494522</v>
      </c>
      <c r="L138" s="60">
        <v>50</v>
      </c>
      <c r="M138" s="81">
        <f t="shared" si="35"/>
        <v>0.0782472613458529</v>
      </c>
      <c r="N138" s="64">
        <v>516</v>
      </c>
      <c r="O138" s="85">
        <f t="shared" si="36"/>
        <v>0.8075117370892019</v>
      </c>
      <c r="P138" s="12"/>
      <c r="Q138" s="32" t="s">
        <v>233</v>
      </c>
    </row>
    <row r="139" spans="1:17" s="14" customFormat="1" ht="15" outlineLevel="1">
      <c r="A139" s="34" t="s">
        <v>219</v>
      </c>
      <c r="B139" s="15"/>
      <c r="C139" s="16"/>
      <c r="D139" s="24" t="str">
        <f t="shared" si="37"/>
        <v> </v>
      </c>
      <c r="E139" s="70">
        <f>SUBTOTAL(9,E130:E138)</f>
        <v>1801</v>
      </c>
      <c r="F139" s="70">
        <f aca="true" t="shared" si="38" ref="F139:N139">SUBTOTAL(9,F130:F138)</f>
        <v>1792</v>
      </c>
      <c r="G139" s="70">
        <f t="shared" si="38"/>
        <v>4</v>
      </c>
      <c r="H139" s="70">
        <f t="shared" si="38"/>
        <v>5</v>
      </c>
      <c r="I139" s="70">
        <f t="shared" si="38"/>
        <v>0</v>
      </c>
      <c r="J139" s="70">
        <f t="shared" si="38"/>
        <v>158</v>
      </c>
      <c r="K139" s="76">
        <f t="shared" si="34"/>
        <v>0.08816964285714286</v>
      </c>
      <c r="L139" s="70">
        <f t="shared" si="38"/>
        <v>197</v>
      </c>
      <c r="M139" s="76">
        <f t="shared" si="35"/>
        <v>0.10993303571428571</v>
      </c>
      <c r="N139" s="70">
        <f t="shared" si="38"/>
        <v>1437</v>
      </c>
      <c r="O139" s="76">
        <f t="shared" si="36"/>
        <v>0.8018973214285714</v>
      </c>
      <c r="P139" s="19"/>
      <c r="Q139" s="26"/>
    </row>
    <row r="140" spans="1:17" s="7" customFormat="1" ht="15" outlineLevel="2">
      <c r="A140" s="33" t="s">
        <v>236</v>
      </c>
      <c r="B140" s="8" t="s">
        <v>238</v>
      </c>
      <c r="C140" s="13" t="s">
        <v>608</v>
      </c>
      <c r="D140" s="28" t="str">
        <f t="shared" si="37"/>
        <v> </v>
      </c>
      <c r="E140" s="66">
        <v>238</v>
      </c>
      <c r="F140" s="69">
        <v>237</v>
      </c>
      <c r="G140" s="69">
        <v>0</v>
      </c>
      <c r="H140" s="69">
        <v>1</v>
      </c>
      <c r="I140" s="69">
        <v>0</v>
      </c>
      <c r="J140" s="62">
        <v>19</v>
      </c>
      <c r="K140" s="77">
        <f t="shared" si="34"/>
        <v>0.08016877637130802</v>
      </c>
      <c r="L140" s="60">
        <v>19</v>
      </c>
      <c r="M140" s="81">
        <f t="shared" si="35"/>
        <v>0.08016877637130802</v>
      </c>
      <c r="N140" s="64">
        <v>199</v>
      </c>
      <c r="O140" s="85">
        <f t="shared" si="36"/>
        <v>0.8396624472573839</v>
      </c>
      <c r="P140" s="12"/>
      <c r="Q140" s="32" t="s">
        <v>237</v>
      </c>
    </row>
    <row r="141" spans="1:17" s="14" customFormat="1" ht="15" outlineLevel="1">
      <c r="A141" s="34" t="s">
        <v>236</v>
      </c>
      <c r="B141" s="15"/>
      <c r="C141" s="20"/>
      <c r="D141" s="24" t="str">
        <f t="shared" si="37"/>
        <v> </v>
      </c>
      <c r="E141" s="70">
        <f aca="true" t="shared" si="39" ref="E141:J141">SUBTOTAL(9,E140:E140)</f>
        <v>238</v>
      </c>
      <c r="F141" s="71">
        <f t="shared" si="39"/>
        <v>237</v>
      </c>
      <c r="G141" s="71">
        <f t="shared" si="39"/>
        <v>0</v>
      </c>
      <c r="H141" s="71">
        <f t="shared" si="39"/>
        <v>1</v>
      </c>
      <c r="I141" s="71">
        <f t="shared" si="39"/>
        <v>0</v>
      </c>
      <c r="J141" s="25">
        <f t="shared" si="39"/>
        <v>19</v>
      </c>
      <c r="K141" s="76">
        <f t="shared" si="34"/>
        <v>0.08016877637130802</v>
      </c>
      <c r="L141" s="25">
        <f>SUBTOTAL(9,L140:L140)</f>
        <v>19</v>
      </c>
      <c r="M141" s="76">
        <f t="shared" si="35"/>
        <v>0.08016877637130802</v>
      </c>
      <c r="N141" s="25">
        <f>SUBTOTAL(9,N140:N140)</f>
        <v>199</v>
      </c>
      <c r="O141" s="76">
        <f t="shared" si="36"/>
        <v>0.8396624472573839</v>
      </c>
      <c r="P141" s="19"/>
      <c r="Q141" s="26"/>
    </row>
    <row r="142" spans="1:17" s="7" customFormat="1" ht="15" outlineLevel="2">
      <c r="A142" s="33" t="s">
        <v>239</v>
      </c>
      <c r="B142" s="8" t="s">
        <v>241</v>
      </c>
      <c r="C142" s="9" t="s">
        <v>240</v>
      </c>
      <c r="D142" s="28" t="str">
        <f t="shared" si="37"/>
        <v> </v>
      </c>
      <c r="E142" s="66">
        <v>74</v>
      </c>
      <c r="F142" s="69">
        <v>74</v>
      </c>
      <c r="G142" s="69">
        <v>0</v>
      </c>
      <c r="H142" s="69">
        <v>0</v>
      </c>
      <c r="I142" s="69">
        <v>0</v>
      </c>
      <c r="J142" s="62">
        <v>6</v>
      </c>
      <c r="K142" s="77">
        <f t="shared" si="34"/>
        <v>0.08108108108108109</v>
      </c>
      <c r="L142" s="60">
        <v>8</v>
      </c>
      <c r="M142" s="81">
        <f t="shared" si="35"/>
        <v>0.10810810810810811</v>
      </c>
      <c r="N142" s="64">
        <v>60</v>
      </c>
      <c r="O142" s="85">
        <f t="shared" si="36"/>
        <v>0.8108108108108109</v>
      </c>
      <c r="P142" s="12"/>
      <c r="Q142" s="32" t="s">
        <v>29</v>
      </c>
    </row>
    <row r="143" spans="1:17" s="14" customFormat="1" ht="15" outlineLevel="1">
      <c r="A143" s="34" t="s">
        <v>239</v>
      </c>
      <c r="B143" s="15"/>
      <c r="C143" s="16"/>
      <c r="D143" s="24" t="str">
        <f t="shared" si="37"/>
        <v> </v>
      </c>
      <c r="E143" s="70">
        <f aca="true" t="shared" si="40" ref="E143:J143">SUBTOTAL(9,E142:E142)</f>
        <v>74</v>
      </c>
      <c r="F143" s="71">
        <f t="shared" si="40"/>
        <v>74</v>
      </c>
      <c r="G143" s="71">
        <f t="shared" si="40"/>
        <v>0</v>
      </c>
      <c r="H143" s="71">
        <f t="shared" si="40"/>
        <v>0</v>
      </c>
      <c r="I143" s="71">
        <f t="shared" si="40"/>
        <v>0</v>
      </c>
      <c r="J143" s="25">
        <f t="shared" si="40"/>
        <v>6</v>
      </c>
      <c r="K143" s="76">
        <f t="shared" si="34"/>
        <v>0.08108108108108109</v>
      </c>
      <c r="L143" s="25">
        <f>SUBTOTAL(9,L142:L142)</f>
        <v>8</v>
      </c>
      <c r="M143" s="76">
        <f t="shared" si="35"/>
        <v>0.10810810810810811</v>
      </c>
      <c r="N143" s="25">
        <f>SUBTOTAL(9,N142:N142)</f>
        <v>60</v>
      </c>
      <c r="O143" s="76">
        <f t="shared" si="36"/>
        <v>0.8108108108108109</v>
      </c>
      <c r="P143" s="19"/>
      <c r="Q143" s="26"/>
    </row>
    <row r="144" spans="1:17" s="7" customFormat="1" ht="15" outlineLevel="2">
      <c r="A144" s="33" t="s">
        <v>242</v>
      </c>
      <c r="B144" s="8" t="s">
        <v>243</v>
      </c>
      <c r="C144" s="9" t="s">
        <v>94</v>
      </c>
      <c r="D144" s="28" t="str">
        <f t="shared" si="37"/>
        <v> </v>
      </c>
      <c r="E144" s="66">
        <v>60</v>
      </c>
      <c r="F144" s="69">
        <v>60</v>
      </c>
      <c r="G144" s="69">
        <v>0</v>
      </c>
      <c r="H144" s="69">
        <v>0</v>
      </c>
      <c r="I144" s="69">
        <v>0</v>
      </c>
      <c r="J144" s="62">
        <v>5</v>
      </c>
      <c r="K144" s="77">
        <f t="shared" si="34"/>
        <v>0.08333333333333333</v>
      </c>
      <c r="L144" s="60">
        <v>2</v>
      </c>
      <c r="M144" s="81">
        <f t="shared" si="35"/>
        <v>0.03333333333333333</v>
      </c>
      <c r="N144" s="64">
        <v>53</v>
      </c>
      <c r="O144" s="85">
        <f t="shared" si="36"/>
        <v>0.8833333333333333</v>
      </c>
      <c r="P144" s="12"/>
      <c r="Q144" s="32" t="s">
        <v>151</v>
      </c>
    </row>
    <row r="145" spans="1:17" s="7" customFormat="1" ht="15" outlineLevel="2">
      <c r="A145" s="27" t="s">
        <v>242</v>
      </c>
      <c r="B145" s="8" t="s">
        <v>244</v>
      </c>
      <c r="C145" s="9" t="s">
        <v>516</v>
      </c>
      <c r="D145" s="28" t="str">
        <f t="shared" si="37"/>
        <v> </v>
      </c>
      <c r="E145" s="66">
        <v>48</v>
      </c>
      <c r="F145" s="69">
        <v>48</v>
      </c>
      <c r="G145" s="69">
        <v>0</v>
      </c>
      <c r="H145" s="69">
        <v>0</v>
      </c>
      <c r="I145" s="69">
        <v>0</v>
      </c>
      <c r="J145" s="62">
        <v>14</v>
      </c>
      <c r="K145" s="77">
        <f t="shared" si="34"/>
        <v>0.2916666666666667</v>
      </c>
      <c r="L145" s="60">
        <v>0</v>
      </c>
      <c r="M145" s="81">
        <f t="shared" si="35"/>
        <v>0</v>
      </c>
      <c r="N145" s="64">
        <v>34</v>
      </c>
      <c r="O145" s="85">
        <f t="shared" si="36"/>
        <v>0.7083333333333334</v>
      </c>
      <c r="P145" s="10"/>
      <c r="Q145" s="32">
        <v>2</v>
      </c>
    </row>
    <row r="146" spans="1:17" s="14" customFormat="1" ht="15" outlineLevel="1">
      <c r="A146" s="30" t="s">
        <v>242</v>
      </c>
      <c r="B146" s="15"/>
      <c r="C146" s="16"/>
      <c r="D146" s="24" t="str">
        <f t="shared" si="37"/>
        <v> </v>
      </c>
      <c r="E146" s="70">
        <f aca="true" t="shared" si="41" ref="E146:J146">SUBTOTAL(9,E144:E145)</f>
        <v>108</v>
      </c>
      <c r="F146" s="71">
        <f t="shared" si="41"/>
        <v>108</v>
      </c>
      <c r="G146" s="71">
        <f t="shared" si="41"/>
        <v>0</v>
      </c>
      <c r="H146" s="71">
        <f t="shared" si="41"/>
        <v>0</v>
      </c>
      <c r="I146" s="71">
        <f t="shared" si="41"/>
        <v>0</v>
      </c>
      <c r="J146" s="25">
        <f t="shared" si="41"/>
        <v>19</v>
      </c>
      <c r="K146" s="76">
        <f t="shared" si="34"/>
        <v>0.17592592592592593</v>
      </c>
      <c r="L146" s="25">
        <f>SUBTOTAL(9,L144:L145)</f>
        <v>2</v>
      </c>
      <c r="M146" s="76">
        <f t="shared" si="35"/>
        <v>0.018518518518518517</v>
      </c>
      <c r="N146" s="25">
        <f>SUBTOTAL(9,N144:N145)</f>
        <v>87</v>
      </c>
      <c r="O146" s="76">
        <f t="shared" si="36"/>
        <v>0.8055555555555556</v>
      </c>
      <c r="P146" s="17"/>
      <c r="Q146" s="26"/>
    </row>
    <row r="147" spans="1:17" s="7" customFormat="1" ht="15" outlineLevel="2">
      <c r="A147" s="27" t="s">
        <v>245</v>
      </c>
      <c r="B147" s="8" t="s">
        <v>247</v>
      </c>
      <c r="C147" s="13" t="s">
        <v>246</v>
      </c>
      <c r="D147" s="28" t="str">
        <f t="shared" si="37"/>
        <v> </v>
      </c>
      <c r="E147" s="66">
        <v>421</v>
      </c>
      <c r="F147" s="69">
        <v>420</v>
      </c>
      <c r="G147" s="69">
        <v>0</v>
      </c>
      <c r="H147" s="69">
        <v>1</v>
      </c>
      <c r="I147" s="69">
        <v>0</v>
      </c>
      <c r="J147" s="62">
        <v>64</v>
      </c>
      <c r="K147" s="77">
        <f t="shared" si="34"/>
        <v>0.1523809523809524</v>
      </c>
      <c r="L147" s="60">
        <v>34</v>
      </c>
      <c r="M147" s="81">
        <f t="shared" si="35"/>
        <v>0.08095238095238096</v>
      </c>
      <c r="N147" s="64">
        <v>322</v>
      </c>
      <c r="O147" s="85">
        <f t="shared" si="36"/>
        <v>0.7666666666666667</v>
      </c>
      <c r="P147" s="10"/>
      <c r="Q147" s="32" t="s">
        <v>505</v>
      </c>
    </row>
    <row r="148" spans="1:17" s="14" customFormat="1" ht="15" outlineLevel="1">
      <c r="A148" s="30" t="s">
        <v>245</v>
      </c>
      <c r="B148" s="15"/>
      <c r="C148" s="20"/>
      <c r="D148" s="24" t="str">
        <f t="shared" si="37"/>
        <v> </v>
      </c>
      <c r="E148" s="70">
        <f aca="true" t="shared" si="42" ref="E148:J148">SUBTOTAL(9,E147:E147)</f>
        <v>421</v>
      </c>
      <c r="F148" s="71">
        <f t="shared" si="42"/>
        <v>420</v>
      </c>
      <c r="G148" s="71">
        <f t="shared" si="42"/>
        <v>0</v>
      </c>
      <c r="H148" s="71">
        <f t="shared" si="42"/>
        <v>1</v>
      </c>
      <c r="I148" s="71">
        <f t="shared" si="42"/>
        <v>0</v>
      </c>
      <c r="J148" s="25">
        <f t="shared" si="42"/>
        <v>64</v>
      </c>
      <c r="K148" s="76">
        <f t="shared" si="34"/>
        <v>0.1523809523809524</v>
      </c>
      <c r="L148" s="25">
        <f>SUBTOTAL(9,L147:L147)</f>
        <v>34</v>
      </c>
      <c r="M148" s="76">
        <f t="shared" si="35"/>
        <v>0.08095238095238096</v>
      </c>
      <c r="N148" s="25">
        <f>SUBTOTAL(9,N147:N147)</f>
        <v>322</v>
      </c>
      <c r="O148" s="76">
        <f t="shared" si="36"/>
        <v>0.7666666666666667</v>
      </c>
      <c r="P148" s="17"/>
      <c r="Q148" s="26"/>
    </row>
    <row r="149" spans="1:17" s="7" customFormat="1" ht="15" outlineLevel="2">
      <c r="A149" s="27" t="s">
        <v>248</v>
      </c>
      <c r="B149" s="8" t="s">
        <v>250</v>
      </c>
      <c r="C149" s="9" t="s">
        <v>249</v>
      </c>
      <c r="D149" s="28" t="str">
        <f t="shared" si="37"/>
        <v> </v>
      </c>
      <c r="E149" s="66">
        <v>195</v>
      </c>
      <c r="F149" s="69">
        <v>193</v>
      </c>
      <c r="G149" s="69">
        <v>1</v>
      </c>
      <c r="H149" s="69">
        <v>1</v>
      </c>
      <c r="I149" s="69">
        <v>0</v>
      </c>
      <c r="J149" s="62">
        <v>68</v>
      </c>
      <c r="K149" s="77">
        <f t="shared" si="34"/>
        <v>0.35233160621761656</v>
      </c>
      <c r="L149" s="60">
        <v>13</v>
      </c>
      <c r="M149" s="81">
        <f t="shared" si="35"/>
        <v>0.06735751295336788</v>
      </c>
      <c r="N149" s="64">
        <v>112</v>
      </c>
      <c r="O149" s="85">
        <f t="shared" si="36"/>
        <v>0.5803108808290155</v>
      </c>
      <c r="P149" s="10"/>
      <c r="Q149" s="32">
        <v>1</v>
      </c>
    </row>
    <row r="150" spans="1:17" s="7" customFormat="1" ht="15" outlineLevel="2">
      <c r="A150" s="27" t="s">
        <v>248</v>
      </c>
      <c r="B150" s="8" t="s">
        <v>252</v>
      </c>
      <c r="C150" s="9" t="s">
        <v>251</v>
      </c>
      <c r="D150" s="28" t="str">
        <f t="shared" si="37"/>
        <v> </v>
      </c>
      <c r="E150" s="66">
        <v>232</v>
      </c>
      <c r="F150" s="69">
        <v>229</v>
      </c>
      <c r="G150" s="69">
        <v>1</v>
      </c>
      <c r="H150" s="69">
        <v>2</v>
      </c>
      <c r="I150" s="69">
        <v>0</v>
      </c>
      <c r="J150" s="62">
        <v>53</v>
      </c>
      <c r="K150" s="77">
        <f t="shared" si="34"/>
        <v>0.2314410480349345</v>
      </c>
      <c r="L150" s="60">
        <v>5</v>
      </c>
      <c r="M150" s="81">
        <f t="shared" si="35"/>
        <v>0.021834061135371178</v>
      </c>
      <c r="N150" s="64">
        <v>171</v>
      </c>
      <c r="O150" s="85">
        <f t="shared" si="36"/>
        <v>0.7467248908296943</v>
      </c>
      <c r="P150" s="10"/>
      <c r="Q150" s="32">
        <v>2</v>
      </c>
    </row>
    <row r="151" spans="1:17" s="14" customFormat="1" ht="15" outlineLevel="1">
      <c r="A151" s="30" t="s">
        <v>248</v>
      </c>
      <c r="B151" s="15"/>
      <c r="C151" s="16"/>
      <c r="D151" s="24" t="str">
        <f t="shared" si="37"/>
        <v> </v>
      </c>
      <c r="E151" s="70">
        <f aca="true" t="shared" si="43" ref="E151:J151">SUBTOTAL(9,E149:E150)</f>
        <v>427</v>
      </c>
      <c r="F151" s="71">
        <f t="shared" si="43"/>
        <v>422</v>
      </c>
      <c r="G151" s="71">
        <f t="shared" si="43"/>
        <v>2</v>
      </c>
      <c r="H151" s="71">
        <f t="shared" si="43"/>
        <v>3</v>
      </c>
      <c r="I151" s="71">
        <f t="shared" si="43"/>
        <v>0</v>
      </c>
      <c r="J151" s="25">
        <f t="shared" si="43"/>
        <v>121</v>
      </c>
      <c r="K151" s="76">
        <f t="shared" si="34"/>
        <v>0.28672985781990523</v>
      </c>
      <c r="L151" s="25">
        <f>SUBTOTAL(9,L149:L150)</f>
        <v>18</v>
      </c>
      <c r="M151" s="76">
        <f t="shared" si="35"/>
        <v>0.04265402843601896</v>
      </c>
      <c r="N151" s="25">
        <f>SUBTOTAL(9,N149:N150)</f>
        <v>283</v>
      </c>
      <c r="O151" s="76">
        <f t="shared" si="36"/>
        <v>0.6706161137440758</v>
      </c>
      <c r="P151" s="17"/>
      <c r="Q151" s="26"/>
    </row>
    <row r="152" spans="1:17" s="7" customFormat="1" ht="15" outlineLevel="2">
      <c r="A152" s="33" t="s">
        <v>253</v>
      </c>
      <c r="B152" s="8" t="s">
        <v>255</v>
      </c>
      <c r="C152" s="9" t="s">
        <v>567</v>
      </c>
      <c r="D152" s="28" t="str">
        <f t="shared" si="37"/>
        <v> </v>
      </c>
      <c r="E152" s="66">
        <v>584</v>
      </c>
      <c r="F152" s="69">
        <v>583</v>
      </c>
      <c r="G152" s="69">
        <v>0</v>
      </c>
      <c r="H152" s="69">
        <v>1</v>
      </c>
      <c r="I152" s="69">
        <v>0</v>
      </c>
      <c r="J152" s="62">
        <v>330</v>
      </c>
      <c r="K152" s="77">
        <f t="shared" si="34"/>
        <v>0.5660377358490566</v>
      </c>
      <c r="L152" s="60">
        <v>27</v>
      </c>
      <c r="M152" s="81">
        <f t="shared" si="35"/>
        <v>0.04631217838765009</v>
      </c>
      <c r="N152" s="64">
        <v>226</v>
      </c>
      <c r="O152" s="85">
        <f t="shared" si="36"/>
        <v>0.3876500857632933</v>
      </c>
      <c r="P152" s="12"/>
      <c r="Q152" s="32" t="s">
        <v>254</v>
      </c>
    </row>
    <row r="153" spans="1:17" s="14" customFormat="1" ht="15" outlineLevel="1">
      <c r="A153" s="34" t="s">
        <v>253</v>
      </c>
      <c r="B153" s="15"/>
      <c r="C153" s="16"/>
      <c r="D153" s="24" t="str">
        <f t="shared" si="37"/>
        <v> </v>
      </c>
      <c r="E153" s="70">
        <f aca="true" t="shared" si="44" ref="E153:J153">SUBTOTAL(9,E152:E152)</f>
        <v>584</v>
      </c>
      <c r="F153" s="71">
        <f t="shared" si="44"/>
        <v>583</v>
      </c>
      <c r="G153" s="71">
        <f t="shared" si="44"/>
        <v>0</v>
      </c>
      <c r="H153" s="71">
        <f t="shared" si="44"/>
        <v>1</v>
      </c>
      <c r="I153" s="71">
        <f t="shared" si="44"/>
        <v>0</v>
      </c>
      <c r="J153" s="25">
        <f t="shared" si="44"/>
        <v>330</v>
      </c>
      <c r="K153" s="76">
        <f t="shared" si="34"/>
        <v>0.5660377358490566</v>
      </c>
      <c r="L153" s="25">
        <f>SUBTOTAL(9,L152:L152)</f>
        <v>27</v>
      </c>
      <c r="M153" s="76">
        <f t="shared" si="35"/>
        <v>0.04631217838765009</v>
      </c>
      <c r="N153" s="25">
        <f>SUBTOTAL(9,N152:N152)</f>
        <v>226</v>
      </c>
      <c r="O153" s="76">
        <f t="shared" si="36"/>
        <v>0.3876500857632933</v>
      </c>
      <c r="P153" s="19"/>
      <c r="Q153" s="26"/>
    </row>
    <row r="154" spans="1:17" s="7" customFormat="1" ht="15" outlineLevel="2">
      <c r="A154" s="27" t="s">
        <v>256</v>
      </c>
      <c r="B154" s="8" t="s">
        <v>257</v>
      </c>
      <c r="C154" s="13" t="s">
        <v>607</v>
      </c>
      <c r="D154" s="28" t="str">
        <f t="shared" si="37"/>
        <v> </v>
      </c>
      <c r="E154" s="66">
        <v>185</v>
      </c>
      <c r="F154" s="69">
        <v>184</v>
      </c>
      <c r="G154" s="69">
        <v>0</v>
      </c>
      <c r="H154" s="69">
        <v>1</v>
      </c>
      <c r="I154" s="69">
        <v>0</v>
      </c>
      <c r="J154" s="62">
        <v>64</v>
      </c>
      <c r="K154" s="77">
        <f t="shared" si="34"/>
        <v>0.34782608695652173</v>
      </c>
      <c r="L154" s="60">
        <v>12</v>
      </c>
      <c r="M154" s="81">
        <f t="shared" si="35"/>
        <v>0.06521739130434782</v>
      </c>
      <c r="N154" s="64">
        <v>108</v>
      </c>
      <c r="O154" s="85">
        <f t="shared" si="36"/>
        <v>0.5869565217391305</v>
      </c>
      <c r="P154" s="10"/>
      <c r="Q154" s="32" t="s">
        <v>254</v>
      </c>
    </row>
    <row r="155" spans="1:17" s="14" customFormat="1" ht="15" outlineLevel="1">
      <c r="A155" s="30" t="s">
        <v>256</v>
      </c>
      <c r="B155" s="15"/>
      <c r="C155" s="20"/>
      <c r="D155" s="24" t="str">
        <f t="shared" si="37"/>
        <v> </v>
      </c>
      <c r="E155" s="70">
        <f aca="true" t="shared" si="45" ref="E155:J155">SUBTOTAL(9,E154:E154)</f>
        <v>185</v>
      </c>
      <c r="F155" s="71">
        <f t="shared" si="45"/>
        <v>184</v>
      </c>
      <c r="G155" s="71">
        <f t="shared" si="45"/>
        <v>0</v>
      </c>
      <c r="H155" s="71">
        <f t="shared" si="45"/>
        <v>1</v>
      </c>
      <c r="I155" s="71">
        <f t="shared" si="45"/>
        <v>0</v>
      </c>
      <c r="J155" s="25">
        <f t="shared" si="45"/>
        <v>64</v>
      </c>
      <c r="K155" s="76">
        <f t="shared" si="34"/>
        <v>0.34782608695652173</v>
      </c>
      <c r="L155" s="25">
        <f>SUBTOTAL(9,L154:L154)</f>
        <v>12</v>
      </c>
      <c r="M155" s="76">
        <f t="shared" si="35"/>
        <v>0.06521739130434782</v>
      </c>
      <c r="N155" s="25">
        <f>SUBTOTAL(9,N154:N154)</f>
        <v>108</v>
      </c>
      <c r="O155" s="76">
        <f t="shared" si="36"/>
        <v>0.5869565217391305</v>
      </c>
      <c r="P155" s="17"/>
      <c r="Q155" s="26"/>
    </row>
    <row r="156" spans="1:17" s="7" customFormat="1" ht="15" outlineLevel="2">
      <c r="A156" s="27" t="s">
        <v>258</v>
      </c>
      <c r="B156" s="8" t="s">
        <v>259</v>
      </c>
      <c r="C156" s="13" t="s">
        <v>497</v>
      </c>
      <c r="D156" s="28" t="str">
        <f t="shared" si="37"/>
        <v> </v>
      </c>
      <c r="E156" s="66">
        <v>201</v>
      </c>
      <c r="F156" s="69">
        <v>199</v>
      </c>
      <c r="G156" s="69">
        <v>0</v>
      </c>
      <c r="H156" s="69">
        <v>2</v>
      </c>
      <c r="I156" s="69">
        <v>0</v>
      </c>
      <c r="J156" s="62">
        <v>10</v>
      </c>
      <c r="K156" s="77">
        <f t="shared" si="34"/>
        <v>0.05025125628140704</v>
      </c>
      <c r="L156" s="60">
        <v>26</v>
      </c>
      <c r="M156" s="81">
        <f t="shared" si="35"/>
        <v>0.1306532663316583</v>
      </c>
      <c r="N156" s="64">
        <v>163</v>
      </c>
      <c r="O156" s="85">
        <f t="shared" si="36"/>
        <v>0.8190954773869347</v>
      </c>
      <c r="P156" s="10"/>
      <c r="Q156" s="32">
        <v>1</v>
      </c>
    </row>
    <row r="157" spans="1:17" s="14" customFormat="1" ht="15" outlineLevel="1">
      <c r="A157" s="30" t="s">
        <v>258</v>
      </c>
      <c r="B157" s="15"/>
      <c r="C157" s="20"/>
      <c r="D157" s="24" t="str">
        <f t="shared" si="37"/>
        <v> </v>
      </c>
      <c r="E157" s="70">
        <f aca="true" t="shared" si="46" ref="E157:J157">SUBTOTAL(9,E156:E156)</f>
        <v>201</v>
      </c>
      <c r="F157" s="71">
        <f t="shared" si="46"/>
        <v>199</v>
      </c>
      <c r="G157" s="71">
        <f t="shared" si="46"/>
        <v>0</v>
      </c>
      <c r="H157" s="71">
        <f t="shared" si="46"/>
        <v>2</v>
      </c>
      <c r="I157" s="71">
        <f t="shared" si="46"/>
        <v>0</v>
      </c>
      <c r="J157" s="25">
        <f t="shared" si="46"/>
        <v>10</v>
      </c>
      <c r="K157" s="76">
        <f t="shared" si="34"/>
        <v>0.05025125628140704</v>
      </c>
      <c r="L157" s="25">
        <f>SUBTOTAL(9,L156:L156)</f>
        <v>26</v>
      </c>
      <c r="M157" s="76">
        <f t="shared" si="35"/>
        <v>0.1306532663316583</v>
      </c>
      <c r="N157" s="25">
        <f>SUBTOTAL(9,N156:N156)</f>
        <v>163</v>
      </c>
      <c r="O157" s="76">
        <f t="shared" si="36"/>
        <v>0.8190954773869347</v>
      </c>
      <c r="P157" s="17"/>
      <c r="Q157" s="26"/>
    </row>
    <row r="158" spans="1:17" s="7" customFormat="1" ht="15" outlineLevel="2">
      <c r="A158" s="27" t="s">
        <v>260</v>
      </c>
      <c r="B158" s="8" t="s">
        <v>261</v>
      </c>
      <c r="C158" s="9" t="s">
        <v>511</v>
      </c>
      <c r="D158" s="28" t="str">
        <f t="shared" si="37"/>
        <v> </v>
      </c>
      <c r="E158" s="66">
        <v>156</v>
      </c>
      <c r="F158" s="69">
        <v>156</v>
      </c>
      <c r="G158" s="69">
        <v>0</v>
      </c>
      <c r="H158" s="69">
        <v>0</v>
      </c>
      <c r="I158" s="69">
        <v>0</v>
      </c>
      <c r="J158" s="62">
        <v>19</v>
      </c>
      <c r="K158" s="77">
        <f t="shared" si="34"/>
        <v>0.12179487179487179</v>
      </c>
      <c r="L158" s="60">
        <v>15</v>
      </c>
      <c r="M158" s="81">
        <f t="shared" si="35"/>
        <v>0.09615384615384616</v>
      </c>
      <c r="N158" s="64">
        <v>122</v>
      </c>
      <c r="O158" s="85">
        <f t="shared" si="36"/>
        <v>0.782051282051282</v>
      </c>
      <c r="P158" s="10"/>
      <c r="Q158" s="32">
        <v>5</v>
      </c>
    </row>
    <row r="159" spans="1:17" s="7" customFormat="1" ht="15" outlineLevel="2">
      <c r="A159" s="27" t="s">
        <v>260</v>
      </c>
      <c r="B159" s="8" t="s">
        <v>263</v>
      </c>
      <c r="C159" s="9" t="s">
        <v>262</v>
      </c>
      <c r="D159" s="28" t="str">
        <f t="shared" si="37"/>
        <v> </v>
      </c>
      <c r="E159" s="66">
        <v>233</v>
      </c>
      <c r="F159" s="69">
        <v>232</v>
      </c>
      <c r="G159" s="69">
        <v>0</v>
      </c>
      <c r="H159" s="69">
        <v>1</v>
      </c>
      <c r="I159" s="69">
        <v>0</v>
      </c>
      <c r="J159" s="62">
        <v>25</v>
      </c>
      <c r="K159" s="77">
        <f t="shared" si="34"/>
        <v>0.10775862068965517</v>
      </c>
      <c r="L159" s="60">
        <v>19</v>
      </c>
      <c r="M159" s="81">
        <f t="shared" si="35"/>
        <v>0.08189655172413793</v>
      </c>
      <c r="N159" s="64">
        <v>188</v>
      </c>
      <c r="O159" s="85">
        <f t="shared" si="36"/>
        <v>0.8103448275862069</v>
      </c>
      <c r="P159" s="10"/>
      <c r="Q159" s="32" t="s">
        <v>127</v>
      </c>
    </row>
    <row r="160" spans="1:17" s="7" customFormat="1" ht="15" outlineLevel="2">
      <c r="A160" s="27" t="s">
        <v>260</v>
      </c>
      <c r="B160" s="8" t="s">
        <v>266</v>
      </c>
      <c r="C160" s="9" t="s">
        <v>265</v>
      </c>
      <c r="D160" s="28" t="str">
        <f t="shared" si="37"/>
        <v> </v>
      </c>
      <c r="E160" s="66">
        <v>255</v>
      </c>
      <c r="F160" s="69">
        <v>254</v>
      </c>
      <c r="G160" s="69">
        <v>0</v>
      </c>
      <c r="H160" s="69">
        <v>1</v>
      </c>
      <c r="I160" s="69">
        <v>0</v>
      </c>
      <c r="J160" s="62">
        <v>32</v>
      </c>
      <c r="K160" s="77">
        <f t="shared" si="34"/>
        <v>0.12598425196850394</v>
      </c>
      <c r="L160" s="60">
        <v>14</v>
      </c>
      <c r="M160" s="81">
        <f t="shared" si="35"/>
        <v>0.05511811023622047</v>
      </c>
      <c r="N160" s="64">
        <v>208</v>
      </c>
      <c r="O160" s="85">
        <f t="shared" si="36"/>
        <v>0.8188976377952756</v>
      </c>
      <c r="P160" s="10"/>
      <c r="Q160" s="32" t="s">
        <v>264</v>
      </c>
    </row>
    <row r="161" spans="1:17" s="14" customFormat="1" ht="15" outlineLevel="1">
      <c r="A161" s="30" t="s">
        <v>260</v>
      </c>
      <c r="B161" s="15"/>
      <c r="C161" s="16"/>
      <c r="D161" s="24" t="str">
        <f t="shared" si="37"/>
        <v> </v>
      </c>
      <c r="E161" s="70">
        <f aca="true" t="shared" si="47" ref="E161:J161">SUBTOTAL(9,E158:E160)</f>
        <v>644</v>
      </c>
      <c r="F161" s="71">
        <f t="shared" si="47"/>
        <v>642</v>
      </c>
      <c r="G161" s="71">
        <f t="shared" si="47"/>
        <v>0</v>
      </c>
      <c r="H161" s="71">
        <f t="shared" si="47"/>
        <v>2</v>
      </c>
      <c r="I161" s="71">
        <f t="shared" si="47"/>
        <v>0</v>
      </c>
      <c r="J161" s="25">
        <f t="shared" si="47"/>
        <v>76</v>
      </c>
      <c r="K161" s="76">
        <f t="shared" si="34"/>
        <v>0.11838006230529595</v>
      </c>
      <c r="L161" s="25">
        <f>SUBTOTAL(9,L158:L160)</f>
        <v>48</v>
      </c>
      <c r="M161" s="76">
        <f t="shared" si="35"/>
        <v>0.07476635514018691</v>
      </c>
      <c r="N161" s="25">
        <f>SUBTOTAL(9,N158:N160)</f>
        <v>518</v>
      </c>
      <c r="O161" s="76">
        <f t="shared" si="36"/>
        <v>0.8068535825545171</v>
      </c>
      <c r="P161" s="17"/>
      <c r="Q161" s="26"/>
    </row>
    <row r="162" spans="1:17" s="7" customFormat="1" ht="15" outlineLevel="2">
      <c r="A162" s="33" t="s">
        <v>267</v>
      </c>
      <c r="B162" s="8" t="s">
        <v>269</v>
      </c>
      <c r="C162" s="9" t="s">
        <v>268</v>
      </c>
      <c r="D162" s="28" t="str">
        <f t="shared" si="37"/>
        <v> </v>
      </c>
      <c r="E162" s="66">
        <v>66</v>
      </c>
      <c r="F162" s="69">
        <v>66</v>
      </c>
      <c r="G162" s="69">
        <v>0</v>
      </c>
      <c r="H162" s="69">
        <v>0</v>
      </c>
      <c r="I162" s="69">
        <v>0</v>
      </c>
      <c r="J162" s="62">
        <v>3</v>
      </c>
      <c r="K162" s="77">
        <f t="shared" si="34"/>
        <v>0.045454545454545456</v>
      </c>
      <c r="L162" s="60">
        <v>3</v>
      </c>
      <c r="M162" s="81">
        <f t="shared" si="35"/>
        <v>0.045454545454545456</v>
      </c>
      <c r="N162" s="64">
        <v>60</v>
      </c>
      <c r="O162" s="85">
        <f t="shared" si="36"/>
        <v>0.9090909090909091</v>
      </c>
      <c r="P162" s="12"/>
      <c r="Q162" s="32">
        <v>5</v>
      </c>
    </row>
    <row r="163" spans="1:17" s="7" customFormat="1" ht="15" outlineLevel="2">
      <c r="A163" s="33" t="s">
        <v>267</v>
      </c>
      <c r="B163" s="8" t="s">
        <v>271</v>
      </c>
      <c r="C163" s="9" t="s">
        <v>270</v>
      </c>
      <c r="D163" s="28" t="str">
        <f t="shared" si="37"/>
        <v> </v>
      </c>
      <c r="E163" s="66">
        <v>115</v>
      </c>
      <c r="F163" s="69">
        <v>115</v>
      </c>
      <c r="G163" s="69">
        <v>0</v>
      </c>
      <c r="H163" s="69">
        <v>0</v>
      </c>
      <c r="I163" s="69">
        <v>0</v>
      </c>
      <c r="J163" s="62">
        <v>23</v>
      </c>
      <c r="K163" s="77">
        <f t="shared" si="34"/>
        <v>0.2</v>
      </c>
      <c r="L163" s="60">
        <v>19</v>
      </c>
      <c r="M163" s="81">
        <f t="shared" si="35"/>
        <v>0.16521739130434782</v>
      </c>
      <c r="N163" s="64">
        <v>73</v>
      </c>
      <c r="O163" s="85">
        <f t="shared" si="36"/>
        <v>0.6347826086956522</v>
      </c>
      <c r="P163" s="12"/>
      <c r="Q163" s="32" t="s">
        <v>29</v>
      </c>
    </row>
    <row r="164" spans="1:17" s="7" customFormat="1" ht="15" outlineLevel="2">
      <c r="A164" s="33" t="s">
        <v>267</v>
      </c>
      <c r="B164" s="8" t="s">
        <v>273</v>
      </c>
      <c r="C164" s="9" t="s">
        <v>272</v>
      </c>
      <c r="D164" s="28" t="str">
        <f t="shared" si="37"/>
        <v> </v>
      </c>
      <c r="E164" s="66">
        <v>253</v>
      </c>
      <c r="F164" s="69">
        <v>252</v>
      </c>
      <c r="G164" s="69">
        <v>0</v>
      </c>
      <c r="H164" s="69">
        <v>1</v>
      </c>
      <c r="I164" s="69">
        <v>0</v>
      </c>
      <c r="J164" s="62">
        <v>68</v>
      </c>
      <c r="K164" s="77">
        <f t="shared" si="34"/>
        <v>0.2698412698412698</v>
      </c>
      <c r="L164" s="60">
        <v>22</v>
      </c>
      <c r="M164" s="81">
        <f t="shared" si="35"/>
        <v>0.0873015873015873</v>
      </c>
      <c r="N164" s="64">
        <v>162</v>
      </c>
      <c r="O164" s="85">
        <f t="shared" si="36"/>
        <v>0.6428571428571429</v>
      </c>
      <c r="P164" s="12"/>
      <c r="Q164" s="32">
        <v>4</v>
      </c>
    </row>
    <row r="165" spans="1:17" s="14" customFormat="1" ht="15" outlineLevel="1">
      <c r="A165" s="34" t="s">
        <v>267</v>
      </c>
      <c r="B165" s="15"/>
      <c r="C165" s="16"/>
      <c r="D165" s="24" t="str">
        <f t="shared" si="37"/>
        <v> </v>
      </c>
      <c r="E165" s="70">
        <f aca="true" t="shared" si="48" ref="E165:J165">SUBTOTAL(9,E162:E164)</f>
        <v>434</v>
      </c>
      <c r="F165" s="71">
        <f t="shared" si="48"/>
        <v>433</v>
      </c>
      <c r="G165" s="71">
        <f t="shared" si="48"/>
        <v>0</v>
      </c>
      <c r="H165" s="71">
        <f t="shared" si="48"/>
        <v>1</v>
      </c>
      <c r="I165" s="71">
        <f t="shared" si="48"/>
        <v>0</v>
      </c>
      <c r="J165" s="25">
        <f t="shared" si="48"/>
        <v>94</v>
      </c>
      <c r="K165" s="76">
        <f t="shared" si="34"/>
        <v>0.21709006928406466</v>
      </c>
      <c r="L165" s="25">
        <f>SUBTOTAL(9,L162:L164)</f>
        <v>44</v>
      </c>
      <c r="M165" s="76">
        <f t="shared" si="35"/>
        <v>0.10161662817551963</v>
      </c>
      <c r="N165" s="25">
        <f>SUBTOTAL(9,N162:N164)</f>
        <v>295</v>
      </c>
      <c r="O165" s="76">
        <f t="shared" si="36"/>
        <v>0.6812933025404158</v>
      </c>
      <c r="P165" s="19"/>
      <c r="Q165" s="26"/>
    </row>
    <row r="166" spans="1:17" s="7" customFormat="1" ht="15" outlineLevel="2">
      <c r="A166" s="41" t="s">
        <v>649</v>
      </c>
      <c r="B166" s="42" t="s">
        <v>385</v>
      </c>
      <c r="C166" s="42" t="s">
        <v>610</v>
      </c>
      <c r="D166" s="28" t="str">
        <f t="shared" si="37"/>
        <v> </v>
      </c>
      <c r="E166" s="66">
        <v>509</v>
      </c>
      <c r="F166" s="69">
        <v>509</v>
      </c>
      <c r="G166" s="69">
        <v>0</v>
      </c>
      <c r="H166" s="69">
        <v>0</v>
      </c>
      <c r="I166" s="69">
        <v>0</v>
      </c>
      <c r="J166" s="62">
        <v>57</v>
      </c>
      <c r="K166" s="77">
        <f t="shared" si="34"/>
        <v>0.11198428290766209</v>
      </c>
      <c r="L166" s="60">
        <v>55</v>
      </c>
      <c r="M166" s="81">
        <f t="shared" si="35"/>
        <v>0.10805500982318271</v>
      </c>
      <c r="N166" s="64">
        <v>397</v>
      </c>
      <c r="O166" s="85">
        <f t="shared" si="36"/>
        <v>0.7799607072691552</v>
      </c>
      <c r="P166" s="43" t="s">
        <v>384</v>
      </c>
      <c r="Q166" s="44" t="s">
        <v>609</v>
      </c>
    </row>
    <row r="167" spans="1:17" s="7" customFormat="1" ht="15" outlineLevel="2">
      <c r="A167" s="41" t="s">
        <v>649</v>
      </c>
      <c r="B167" s="42" t="s">
        <v>389</v>
      </c>
      <c r="C167" s="42" t="s">
        <v>388</v>
      </c>
      <c r="D167" s="28" t="str">
        <f t="shared" si="37"/>
        <v> </v>
      </c>
      <c r="E167" s="66">
        <v>393</v>
      </c>
      <c r="F167" s="69">
        <v>393</v>
      </c>
      <c r="G167" s="69"/>
      <c r="H167" s="69"/>
      <c r="I167" s="69"/>
      <c r="J167" s="62">
        <v>35</v>
      </c>
      <c r="K167" s="77">
        <f t="shared" si="34"/>
        <v>0.089058524173028</v>
      </c>
      <c r="L167" s="60">
        <v>62</v>
      </c>
      <c r="M167" s="81">
        <f t="shared" si="35"/>
        <v>0.15776081424936386</v>
      </c>
      <c r="N167" s="64">
        <v>296</v>
      </c>
      <c r="O167" s="85">
        <f t="shared" si="36"/>
        <v>0.7531806615776081</v>
      </c>
      <c r="P167" s="43" t="s">
        <v>386</v>
      </c>
      <c r="Q167" s="44" t="s">
        <v>387</v>
      </c>
    </row>
    <row r="168" spans="1:17" s="7" customFormat="1" ht="15" outlineLevel="2">
      <c r="A168" s="41" t="s">
        <v>649</v>
      </c>
      <c r="B168" s="42" t="s">
        <v>392</v>
      </c>
      <c r="C168" s="42" t="s">
        <v>391</v>
      </c>
      <c r="D168" s="28" t="str">
        <f t="shared" si="37"/>
        <v> </v>
      </c>
      <c r="E168" s="66">
        <v>209</v>
      </c>
      <c r="F168" s="69">
        <v>207</v>
      </c>
      <c r="G168" s="69">
        <v>1</v>
      </c>
      <c r="H168" s="69">
        <v>1</v>
      </c>
      <c r="I168" s="69"/>
      <c r="J168" s="62">
        <v>27</v>
      </c>
      <c r="K168" s="77">
        <f t="shared" si="34"/>
        <v>0.13043478260869565</v>
      </c>
      <c r="L168" s="60">
        <v>31</v>
      </c>
      <c r="M168" s="81">
        <f t="shared" si="35"/>
        <v>0.1497584541062802</v>
      </c>
      <c r="N168" s="64">
        <v>149</v>
      </c>
      <c r="O168" s="85">
        <f t="shared" si="36"/>
        <v>0.7198067632850241</v>
      </c>
      <c r="P168" s="43" t="s">
        <v>386</v>
      </c>
      <c r="Q168" s="44" t="s">
        <v>390</v>
      </c>
    </row>
    <row r="169" spans="1:17" s="7" customFormat="1" ht="15" outlineLevel="2">
      <c r="A169" s="41" t="s">
        <v>649</v>
      </c>
      <c r="B169" s="42" t="s">
        <v>611</v>
      </c>
      <c r="C169" s="42" t="s">
        <v>393</v>
      </c>
      <c r="D169" s="28" t="str">
        <f t="shared" si="37"/>
        <v> </v>
      </c>
      <c r="E169" s="66">
        <v>789</v>
      </c>
      <c r="F169" s="69">
        <v>786</v>
      </c>
      <c r="G169" s="69"/>
      <c r="H169" s="69">
        <v>3</v>
      </c>
      <c r="I169" s="69"/>
      <c r="J169" s="62">
        <v>104</v>
      </c>
      <c r="K169" s="77">
        <f t="shared" si="34"/>
        <v>0.13231552162849872</v>
      </c>
      <c r="L169" s="60">
        <v>185</v>
      </c>
      <c r="M169" s="81">
        <f t="shared" si="35"/>
        <v>0.23536895674300254</v>
      </c>
      <c r="N169" s="64">
        <v>497</v>
      </c>
      <c r="O169" s="85">
        <f t="shared" si="36"/>
        <v>0.6323155216284987</v>
      </c>
      <c r="P169" s="43" t="s">
        <v>386</v>
      </c>
      <c r="Q169" s="44" t="s">
        <v>630</v>
      </c>
    </row>
    <row r="170" spans="1:17" s="7" customFormat="1" ht="15" outlineLevel="2">
      <c r="A170" s="41" t="s">
        <v>649</v>
      </c>
      <c r="B170" s="42" t="s">
        <v>632</v>
      </c>
      <c r="C170" s="42" t="s">
        <v>394</v>
      </c>
      <c r="D170" s="28" t="str">
        <f t="shared" si="37"/>
        <v> </v>
      </c>
      <c r="E170" s="66">
        <v>538</v>
      </c>
      <c r="F170" s="69">
        <v>538</v>
      </c>
      <c r="G170" s="69">
        <v>0</v>
      </c>
      <c r="H170" s="69">
        <v>0</v>
      </c>
      <c r="I170" s="69">
        <v>0</v>
      </c>
      <c r="J170" s="62">
        <v>95</v>
      </c>
      <c r="K170" s="77">
        <f t="shared" si="34"/>
        <v>0.17657992565055763</v>
      </c>
      <c r="L170" s="60">
        <v>84</v>
      </c>
      <c r="M170" s="81">
        <f t="shared" si="35"/>
        <v>0.15613382899628253</v>
      </c>
      <c r="N170" s="64">
        <v>359</v>
      </c>
      <c r="O170" s="85">
        <f t="shared" si="36"/>
        <v>0.6672862453531598</v>
      </c>
      <c r="P170" s="43" t="s">
        <v>386</v>
      </c>
      <c r="Q170" s="44" t="s">
        <v>631</v>
      </c>
    </row>
    <row r="171" spans="1:17" s="7" customFormat="1" ht="15" outlineLevel="2">
      <c r="A171" s="41" t="s">
        <v>649</v>
      </c>
      <c r="B171" s="42" t="s">
        <v>397</v>
      </c>
      <c r="C171" s="42" t="s">
        <v>612</v>
      </c>
      <c r="D171" s="28" t="str">
        <f t="shared" si="37"/>
        <v> </v>
      </c>
      <c r="E171" s="66">
        <v>289</v>
      </c>
      <c r="F171" s="69">
        <v>288</v>
      </c>
      <c r="G171" s="69"/>
      <c r="H171" s="69">
        <v>1</v>
      </c>
      <c r="I171" s="69"/>
      <c r="J171" s="62">
        <v>35</v>
      </c>
      <c r="K171" s="77">
        <f t="shared" si="34"/>
        <v>0.12152777777777778</v>
      </c>
      <c r="L171" s="60">
        <v>51</v>
      </c>
      <c r="M171" s="81">
        <f t="shared" si="35"/>
        <v>0.17708333333333334</v>
      </c>
      <c r="N171" s="64">
        <v>202</v>
      </c>
      <c r="O171" s="85">
        <f t="shared" si="36"/>
        <v>0.7013888888888888</v>
      </c>
      <c r="P171" s="43" t="s">
        <v>395</v>
      </c>
      <c r="Q171" s="44" t="s">
        <v>396</v>
      </c>
    </row>
    <row r="172" spans="1:17" s="7" customFormat="1" ht="15" outlineLevel="2">
      <c r="A172" s="41" t="s">
        <v>649</v>
      </c>
      <c r="B172" s="42" t="s">
        <v>401</v>
      </c>
      <c r="C172" s="42" t="s">
        <v>400</v>
      </c>
      <c r="D172" s="28" t="str">
        <f t="shared" si="37"/>
        <v> </v>
      </c>
      <c r="E172" s="66">
        <v>190</v>
      </c>
      <c r="F172" s="69">
        <v>190</v>
      </c>
      <c r="G172" s="69"/>
      <c r="H172" s="69"/>
      <c r="I172" s="69"/>
      <c r="J172" s="62">
        <v>19</v>
      </c>
      <c r="K172" s="77">
        <f t="shared" si="34"/>
        <v>0.1</v>
      </c>
      <c r="L172" s="60">
        <v>13</v>
      </c>
      <c r="M172" s="81">
        <f t="shared" si="35"/>
        <v>0.06842105263157895</v>
      </c>
      <c r="N172" s="64">
        <v>158</v>
      </c>
      <c r="O172" s="85">
        <f t="shared" si="36"/>
        <v>0.8315789473684211</v>
      </c>
      <c r="P172" s="43" t="s">
        <v>398</v>
      </c>
      <c r="Q172" s="44" t="s">
        <v>399</v>
      </c>
    </row>
    <row r="173" spans="1:17" s="7" customFormat="1" ht="15" outlineLevel="2">
      <c r="A173" s="41" t="s">
        <v>649</v>
      </c>
      <c r="B173" s="42" t="s">
        <v>405</v>
      </c>
      <c r="C173" s="42" t="s">
        <v>404</v>
      </c>
      <c r="D173" s="28" t="str">
        <f t="shared" si="37"/>
        <v> </v>
      </c>
      <c r="E173" s="66">
        <v>316</v>
      </c>
      <c r="F173" s="69">
        <v>313</v>
      </c>
      <c r="G173" s="69"/>
      <c r="H173" s="69">
        <v>3</v>
      </c>
      <c r="I173" s="69"/>
      <c r="J173" s="62">
        <v>50</v>
      </c>
      <c r="K173" s="77">
        <f t="shared" si="34"/>
        <v>0.1597444089456869</v>
      </c>
      <c r="L173" s="60">
        <v>27</v>
      </c>
      <c r="M173" s="81">
        <f t="shared" si="35"/>
        <v>0.08626198083067092</v>
      </c>
      <c r="N173" s="64">
        <v>236</v>
      </c>
      <c r="O173" s="85">
        <f t="shared" si="36"/>
        <v>0.7539936102236422</v>
      </c>
      <c r="P173" s="43" t="s">
        <v>402</v>
      </c>
      <c r="Q173" s="44" t="s">
        <v>403</v>
      </c>
    </row>
    <row r="174" spans="1:17" s="7" customFormat="1" ht="15" outlineLevel="2">
      <c r="A174" s="41" t="s">
        <v>649</v>
      </c>
      <c r="B174" s="42" t="s">
        <v>408</v>
      </c>
      <c r="C174" s="42" t="s">
        <v>407</v>
      </c>
      <c r="D174" s="28" t="str">
        <f t="shared" si="37"/>
        <v> </v>
      </c>
      <c r="E174" s="66">
        <v>118</v>
      </c>
      <c r="F174" s="69">
        <v>118</v>
      </c>
      <c r="G174" s="69"/>
      <c r="H174" s="69"/>
      <c r="I174" s="69"/>
      <c r="J174" s="62">
        <v>7</v>
      </c>
      <c r="K174" s="77">
        <f t="shared" si="34"/>
        <v>0.059322033898305086</v>
      </c>
      <c r="L174" s="60">
        <v>6</v>
      </c>
      <c r="M174" s="81">
        <f t="shared" si="35"/>
        <v>0.05084745762711865</v>
      </c>
      <c r="N174" s="64">
        <v>105</v>
      </c>
      <c r="O174" s="85">
        <f t="shared" si="36"/>
        <v>0.8898305084745762</v>
      </c>
      <c r="P174" s="43" t="s">
        <v>402</v>
      </c>
      <c r="Q174" s="44" t="s">
        <v>406</v>
      </c>
    </row>
    <row r="175" spans="1:17" s="7" customFormat="1" ht="15" outlineLevel="2">
      <c r="A175" s="41" t="s">
        <v>649</v>
      </c>
      <c r="B175" s="42" t="s">
        <v>411</v>
      </c>
      <c r="C175" s="42" t="s">
        <v>502</v>
      </c>
      <c r="D175" s="28" t="str">
        <f t="shared" si="37"/>
        <v> </v>
      </c>
      <c r="E175" s="66">
        <v>462</v>
      </c>
      <c r="F175" s="69">
        <v>460</v>
      </c>
      <c r="G175" s="69"/>
      <c r="H175" s="69">
        <v>2</v>
      </c>
      <c r="I175" s="69"/>
      <c r="J175" s="62">
        <v>57</v>
      </c>
      <c r="K175" s="77">
        <f t="shared" si="34"/>
        <v>0.12391304347826088</v>
      </c>
      <c r="L175" s="60">
        <v>78</v>
      </c>
      <c r="M175" s="81">
        <f t="shared" si="35"/>
        <v>0.16956521739130434</v>
      </c>
      <c r="N175" s="64">
        <v>325</v>
      </c>
      <c r="O175" s="85">
        <f t="shared" si="36"/>
        <v>0.7065217391304348</v>
      </c>
      <c r="P175" s="43" t="s">
        <v>409</v>
      </c>
      <c r="Q175" s="44" t="s">
        <v>410</v>
      </c>
    </row>
    <row r="176" spans="1:17" s="7" customFormat="1" ht="15" outlineLevel="2">
      <c r="A176" s="41" t="s">
        <v>649</v>
      </c>
      <c r="B176" s="42" t="s">
        <v>413</v>
      </c>
      <c r="C176" s="42" t="s">
        <v>613</v>
      </c>
      <c r="D176" s="28" t="str">
        <f t="shared" si="37"/>
        <v> </v>
      </c>
      <c r="E176" s="66">
        <v>244</v>
      </c>
      <c r="F176" s="69">
        <v>243</v>
      </c>
      <c r="G176" s="69">
        <v>0</v>
      </c>
      <c r="H176" s="69">
        <v>1</v>
      </c>
      <c r="I176" s="69">
        <v>0</v>
      </c>
      <c r="J176" s="62">
        <v>18</v>
      </c>
      <c r="K176" s="77">
        <f t="shared" si="34"/>
        <v>0.07407407407407407</v>
      </c>
      <c r="L176" s="60">
        <v>42</v>
      </c>
      <c r="M176" s="81">
        <f t="shared" si="35"/>
        <v>0.1728395061728395</v>
      </c>
      <c r="N176" s="64">
        <v>183</v>
      </c>
      <c r="O176" s="85">
        <f t="shared" si="36"/>
        <v>0.7530864197530864</v>
      </c>
      <c r="P176" s="43" t="s">
        <v>409</v>
      </c>
      <c r="Q176" s="44" t="s">
        <v>412</v>
      </c>
    </row>
    <row r="177" spans="1:17" s="7" customFormat="1" ht="15" outlineLevel="2">
      <c r="A177" s="41" t="s">
        <v>649</v>
      </c>
      <c r="B177" s="42" t="s">
        <v>415</v>
      </c>
      <c r="C177" s="42" t="s">
        <v>614</v>
      </c>
      <c r="D177" s="28" t="str">
        <f t="shared" si="37"/>
        <v> </v>
      </c>
      <c r="E177" s="66">
        <v>176</v>
      </c>
      <c r="F177" s="69">
        <v>176</v>
      </c>
      <c r="G177" s="69"/>
      <c r="H177" s="69"/>
      <c r="I177" s="69"/>
      <c r="J177" s="62">
        <v>30</v>
      </c>
      <c r="K177" s="77">
        <f t="shared" si="34"/>
        <v>0.17045454545454544</v>
      </c>
      <c r="L177" s="60">
        <v>5</v>
      </c>
      <c r="M177" s="81">
        <f t="shared" si="35"/>
        <v>0.028409090909090908</v>
      </c>
      <c r="N177" s="64">
        <v>141</v>
      </c>
      <c r="O177" s="85">
        <f t="shared" si="36"/>
        <v>0.8011363636363636</v>
      </c>
      <c r="P177" s="43" t="s">
        <v>414</v>
      </c>
      <c r="Q177" s="44">
        <v>91</v>
      </c>
    </row>
    <row r="178" spans="1:17" s="7" customFormat="1" ht="15" outlineLevel="2">
      <c r="A178" s="41" t="s">
        <v>649</v>
      </c>
      <c r="B178" s="42" t="s">
        <v>634</v>
      </c>
      <c r="C178" s="42" t="s">
        <v>633</v>
      </c>
      <c r="D178" s="28" t="str">
        <f t="shared" si="37"/>
        <v> </v>
      </c>
      <c r="E178" s="66">
        <v>312</v>
      </c>
      <c r="F178" s="69">
        <v>312</v>
      </c>
      <c r="G178" s="69"/>
      <c r="H178" s="69"/>
      <c r="I178" s="69"/>
      <c r="J178" s="62">
        <v>36</v>
      </c>
      <c r="K178" s="77">
        <f t="shared" si="34"/>
        <v>0.11538461538461539</v>
      </c>
      <c r="L178" s="60">
        <v>34</v>
      </c>
      <c r="M178" s="81">
        <f t="shared" si="35"/>
        <v>0.10897435897435898</v>
      </c>
      <c r="N178" s="64">
        <v>242</v>
      </c>
      <c r="O178" s="85">
        <f t="shared" si="36"/>
        <v>0.7756410256410257</v>
      </c>
      <c r="P178" s="43" t="s">
        <v>416</v>
      </c>
      <c r="Q178" s="44" t="s">
        <v>417</v>
      </c>
    </row>
    <row r="179" spans="1:17" s="7" customFormat="1" ht="15" outlineLevel="2">
      <c r="A179" s="41" t="s">
        <v>649</v>
      </c>
      <c r="B179" s="42" t="s">
        <v>635</v>
      </c>
      <c r="C179" s="42" t="s">
        <v>419</v>
      </c>
      <c r="D179" s="28" t="str">
        <f t="shared" si="37"/>
        <v> </v>
      </c>
      <c r="E179" s="66">
        <v>368</v>
      </c>
      <c r="F179" s="69">
        <v>366</v>
      </c>
      <c r="G179" s="69"/>
      <c r="H179" s="69">
        <v>2</v>
      </c>
      <c r="I179" s="69"/>
      <c r="J179" s="62">
        <v>55</v>
      </c>
      <c r="K179" s="77">
        <f t="shared" si="34"/>
        <v>0.15027322404371585</v>
      </c>
      <c r="L179" s="60">
        <v>52</v>
      </c>
      <c r="M179" s="81">
        <f t="shared" si="35"/>
        <v>0.14207650273224043</v>
      </c>
      <c r="N179" s="64">
        <v>259</v>
      </c>
      <c r="O179" s="85">
        <f t="shared" si="36"/>
        <v>0.7076502732240437</v>
      </c>
      <c r="P179" s="43" t="s">
        <v>416</v>
      </c>
      <c r="Q179" s="44" t="s">
        <v>418</v>
      </c>
    </row>
    <row r="180" spans="1:17" s="7" customFormat="1" ht="15" outlineLevel="2">
      <c r="A180" s="41" t="s">
        <v>649</v>
      </c>
      <c r="B180" s="42" t="s">
        <v>636</v>
      </c>
      <c r="C180" s="42" t="s">
        <v>421</v>
      </c>
      <c r="D180" s="28" t="str">
        <f t="shared" si="37"/>
        <v> </v>
      </c>
      <c r="E180" s="66">
        <v>424</v>
      </c>
      <c r="F180" s="69">
        <v>419</v>
      </c>
      <c r="G180" s="69"/>
      <c r="H180" s="69">
        <v>5</v>
      </c>
      <c r="I180" s="69"/>
      <c r="J180" s="62">
        <v>67</v>
      </c>
      <c r="K180" s="77">
        <f t="shared" si="34"/>
        <v>0.15990453460620524</v>
      </c>
      <c r="L180" s="60">
        <v>65</v>
      </c>
      <c r="M180" s="81">
        <f t="shared" si="35"/>
        <v>0.15513126491646778</v>
      </c>
      <c r="N180" s="64">
        <v>287</v>
      </c>
      <c r="O180" s="85">
        <f t="shared" si="36"/>
        <v>0.684964200477327</v>
      </c>
      <c r="P180" s="43" t="s">
        <v>416</v>
      </c>
      <c r="Q180" s="44" t="s">
        <v>420</v>
      </c>
    </row>
    <row r="181" spans="1:17" s="7" customFormat="1" ht="15" outlineLevel="2">
      <c r="A181" s="41" t="s">
        <v>649</v>
      </c>
      <c r="B181" s="42" t="s">
        <v>425</v>
      </c>
      <c r="C181" s="42" t="s">
        <v>424</v>
      </c>
      <c r="D181" s="28" t="str">
        <f t="shared" si="37"/>
        <v> </v>
      </c>
      <c r="E181" s="66">
        <v>286</v>
      </c>
      <c r="F181" s="69">
        <v>285</v>
      </c>
      <c r="G181" s="69"/>
      <c r="H181" s="69">
        <v>1</v>
      </c>
      <c r="I181" s="69"/>
      <c r="J181" s="62">
        <v>36</v>
      </c>
      <c r="K181" s="77">
        <f t="shared" si="34"/>
        <v>0.12631578947368421</v>
      </c>
      <c r="L181" s="60">
        <v>50</v>
      </c>
      <c r="M181" s="81">
        <f t="shared" si="35"/>
        <v>0.17543859649122806</v>
      </c>
      <c r="N181" s="64">
        <v>199</v>
      </c>
      <c r="O181" s="85">
        <f t="shared" si="36"/>
        <v>0.6982456140350877</v>
      </c>
      <c r="P181" s="43" t="s">
        <v>422</v>
      </c>
      <c r="Q181" s="44" t="s">
        <v>423</v>
      </c>
    </row>
    <row r="182" spans="1:17" s="7" customFormat="1" ht="15" outlineLevel="2">
      <c r="A182" s="41" t="s">
        <v>649</v>
      </c>
      <c r="B182" s="42" t="s">
        <v>429</v>
      </c>
      <c r="C182" s="42" t="s">
        <v>428</v>
      </c>
      <c r="D182" s="28" t="str">
        <f t="shared" si="37"/>
        <v> </v>
      </c>
      <c r="E182" s="66">
        <v>523</v>
      </c>
      <c r="F182" s="69">
        <v>519</v>
      </c>
      <c r="G182" s="69"/>
      <c r="H182" s="69">
        <v>4</v>
      </c>
      <c r="I182" s="69"/>
      <c r="J182" s="62">
        <v>82</v>
      </c>
      <c r="K182" s="77">
        <f t="shared" si="34"/>
        <v>0.1579961464354528</v>
      </c>
      <c r="L182" s="60">
        <v>80</v>
      </c>
      <c r="M182" s="81">
        <f t="shared" si="35"/>
        <v>0.15414258188824662</v>
      </c>
      <c r="N182" s="64">
        <v>357</v>
      </c>
      <c r="O182" s="85">
        <f t="shared" si="36"/>
        <v>0.6878612716763006</v>
      </c>
      <c r="P182" s="43" t="s">
        <v>426</v>
      </c>
      <c r="Q182" s="44" t="s">
        <v>427</v>
      </c>
    </row>
    <row r="183" spans="1:17" s="7" customFormat="1" ht="15" outlineLevel="2">
      <c r="A183" s="41" t="s">
        <v>649</v>
      </c>
      <c r="B183" s="42" t="s">
        <v>431</v>
      </c>
      <c r="C183" s="42" t="s">
        <v>430</v>
      </c>
      <c r="D183" s="28" t="str">
        <f t="shared" si="37"/>
        <v> </v>
      </c>
      <c r="E183" s="66">
        <v>168</v>
      </c>
      <c r="F183" s="69">
        <v>168</v>
      </c>
      <c r="G183" s="69"/>
      <c r="H183" s="69"/>
      <c r="I183" s="69"/>
      <c r="J183" s="62">
        <v>26</v>
      </c>
      <c r="K183" s="77">
        <f t="shared" si="34"/>
        <v>0.15476190476190477</v>
      </c>
      <c r="L183" s="60">
        <v>48</v>
      </c>
      <c r="M183" s="81">
        <f t="shared" si="35"/>
        <v>0.2857142857142857</v>
      </c>
      <c r="N183" s="64">
        <v>94</v>
      </c>
      <c r="O183" s="85">
        <f t="shared" si="36"/>
        <v>0.5595238095238095</v>
      </c>
      <c r="P183" s="43" t="s">
        <v>426</v>
      </c>
      <c r="Q183" s="45" t="s">
        <v>661</v>
      </c>
    </row>
    <row r="184" spans="1:17" s="7" customFormat="1" ht="15" outlineLevel="2">
      <c r="A184" s="41" t="s">
        <v>649</v>
      </c>
      <c r="B184" s="42" t="s">
        <v>435</v>
      </c>
      <c r="C184" s="42" t="s">
        <v>434</v>
      </c>
      <c r="D184" s="28" t="str">
        <f t="shared" si="37"/>
        <v> </v>
      </c>
      <c r="E184" s="66">
        <v>197</v>
      </c>
      <c r="F184" s="69">
        <v>196</v>
      </c>
      <c r="G184" s="69"/>
      <c r="H184" s="69">
        <v>1</v>
      </c>
      <c r="I184" s="69"/>
      <c r="J184" s="62">
        <v>29</v>
      </c>
      <c r="K184" s="77">
        <f t="shared" si="34"/>
        <v>0.14795918367346939</v>
      </c>
      <c r="L184" s="60">
        <v>16</v>
      </c>
      <c r="M184" s="81">
        <f t="shared" si="35"/>
        <v>0.08163265306122448</v>
      </c>
      <c r="N184" s="64">
        <v>151</v>
      </c>
      <c r="O184" s="85">
        <f t="shared" si="36"/>
        <v>0.7704081632653061</v>
      </c>
      <c r="P184" s="43" t="s">
        <v>432</v>
      </c>
      <c r="Q184" s="44" t="s">
        <v>433</v>
      </c>
    </row>
    <row r="185" spans="1:17" s="7" customFormat="1" ht="15" outlineLevel="2">
      <c r="A185" s="41" t="s">
        <v>649</v>
      </c>
      <c r="B185" s="42" t="s">
        <v>439</v>
      </c>
      <c r="C185" s="42" t="s">
        <v>615</v>
      </c>
      <c r="D185" s="28" t="str">
        <f t="shared" si="37"/>
        <v> </v>
      </c>
      <c r="E185" s="66">
        <v>375</v>
      </c>
      <c r="F185" s="69">
        <v>373</v>
      </c>
      <c r="G185" s="69"/>
      <c r="H185" s="69">
        <v>2</v>
      </c>
      <c r="I185" s="69"/>
      <c r="J185" s="62">
        <v>40</v>
      </c>
      <c r="K185" s="77">
        <f t="shared" si="34"/>
        <v>0.10723860589812333</v>
      </c>
      <c r="L185" s="60">
        <v>24</v>
      </c>
      <c r="M185" s="81">
        <f t="shared" si="35"/>
        <v>0.064343163538874</v>
      </c>
      <c r="N185" s="64">
        <v>309</v>
      </c>
      <c r="O185" s="85">
        <f t="shared" si="36"/>
        <v>0.8284182305630027</v>
      </c>
      <c r="P185" s="43" t="s">
        <v>436</v>
      </c>
      <c r="Q185" s="44" t="s">
        <v>437</v>
      </c>
    </row>
    <row r="186" spans="1:17" s="7" customFormat="1" ht="15" outlineLevel="2">
      <c r="A186" s="41" t="s">
        <v>649</v>
      </c>
      <c r="B186" s="42" t="s">
        <v>443</v>
      </c>
      <c r="C186" s="42" t="s">
        <v>442</v>
      </c>
      <c r="D186" s="28" t="str">
        <f t="shared" si="37"/>
        <v> </v>
      </c>
      <c r="E186" s="66">
        <v>316</v>
      </c>
      <c r="F186" s="69">
        <v>316</v>
      </c>
      <c r="G186" s="69"/>
      <c r="H186" s="69"/>
      <c r="I186" s="69"/>
      <c r="J186" s="62">
        <v>62</v>
      </c>
      <c r="K186" s="77">
        <f t="shared" si="34"/>
        <v>0.1962025316455696</v>
      </c>
      <c r="L186" s="60">
        <v>26</v>
      </c>
      <c r="M186" s="81">
        <f t="shared" si="35"/>
        <v>0.08227848101265822</v>
      </c>
      <c r="N186" s="64">
        <v>228</v>
      </c>
      <c r="O186" s="85">
        <f t="shared" si="36"/>
        <v>0.7215189873417721</v>
      </c>
      <c r="P186" s="43" t="s">
        <v>440</v>
      </c>
      <c r="Q186" s="44" t="s">
        <v>441</v>
      </c>
    </row>
    <row r="187" spans="1:17" s="7" customFormat="1" ht="15" outlineLevel="2">
      <c r="A187" s="41" t="s">
        <v>649</v>
      </c>
      <c r="B187" s="42" t="s">
        <v>447</v>
      </c>
      <c r="C187" s="42" t="s">
        <v>446</v>
      </c>
      <c r="D187" s="28" t="str">
        <f t="shared" si="37"/>
        <v> </v>
      </c>
      <c r="E187" s="66">
        <v>367</v>
      </c>
      <c r="F187" s="69">
        <v>366</v>
      </c>
      <c r="G187" s="69"/>
      <c r="H187" s="69">
        <v>1</v>
      </c>
      <c r="I187" s="69"/>
      <c r="J187" s="62">
        <v>21</v>
      </c>
      <c r="K187" s="77">
        <f t="shared" si="34"/>
        <v>0.05737704918032787</v>
      </c>
      <c r="L187" s="60">
        <v>38</v>
      </c>
      <c r="M187" s="81">
        <f t="shared" si="35"/>
        <v>0.10382513661202186</v>
      </c>
      <c r="N187" s="64">
        <v>307</v>
      </c>
      <c r="O187" s="85">
        <f t="shared" si="36"/>
        <v>0.8387978142076503</v>
      </c>
      <c r="P187" s="43" t="s">
        <v>444</v>
      </c>
      <c r="Q187" s="44" t="s">
        <v>445</v>
      </c>
    </row>
    <row r="188" spans="1:17" s="7" customFormat="1" ht="15" outlineLevel="2">
      <c r="A188" s="41" t="s">
        <v>649</v>
      </c>
      <c r="B188" s="42" t="s">
        <v>451</v>
      </c>
      <c r="C188" s="42" t="s">
        <v>450</v>
      </c>
      <c r="D188" s="28" t="str">
        <f t="shared" si="37"/>
        <v> </v>
      </c>
      <c r="E188" s="66">
        <v>369</v>
      </c>
      <c r="F188" s="69">
        <v>369</v>
      </c>
      <c r="G188" s="69"/>
      <c r="H188" s="69"/>
      <c r="I188" s="69"/>
      <c r="J188" s="62">
        <v>47</v>
      </c>
      <c r="K188" s="77">
        <f t="shared" si="34"/>
        <v>0.12737127371273713</v>
      </c>
      <c r="L188" s="60">
        <v>37</v>
      </c>
      <c r="M188" s="81">
        <f t="shared" si="35"/>
        <v>0.1002710027100271</v>
      </c>
      <c r="N188" s="64">
        <v>285</v>
      </c>
      <c r="O188" s="85">
        <f t="shared" si="36"/>
        <v>0.7723577235772358</v>
      </c>
      <c r="P188" s="43" t="s">
        <v>448</v>
      </c>
      <c r="Q188" s="44" t="s">
        <v>449</v>
      </c>
    </row>
    <row r="189" spans="1:17" s="7" customFormat="1" ht="15" outlineLevel="2">
      <c r="A189" s="41" t="s">
        <v>649</v>
      </c>
      <c r="B189" s="42" t="s">
        <v>454</v>
      </c>
      <c r="C189" s="42" t="s">
        <v>453</v>
      </c>
      <c r="D189" s="28" t="str">
        <f t="shared" si="37"/>
        <v> </v>
      </c>
      <c r="E189" s="66">
        <v>147</v>
      </c>
      <c r="F189" s="69">
        <v>145</v>
      </c>
      <c r="G189" s="69"/>
      <c r="H189" s="69">
        <v>2</v>
      </c>
      <c r="I189" s="69"/>
      <c r="J189" s="62">
        <v>42</v>
      </c>
      <c r="K189" s="77">
        <f t="shared" si="34"/>
        <v>0.2896551724137931</v>
      </c>
      <c r="L189" s="60">
        <v>15</v>
      </c>
      <c r="M189" s="81">
        <f t="shared" si="35"/>
        <v>0.10344827586206896</v>
      </c>
      <c r="N189" s="64">
        <v>88</v>
      </c>
      <c r="O189" s="85">
        <f t="shared" si="36"/>
        <v>0.6068965517241379</v>
      </c>
      <c r="P189" s="43" t="s">
        <v>452</v>
      </c>
      <c r="Q189" s="44">
        <v>147</v>
      </c>
    </row>
    <row r="190" spans="1:17" s="7" customFormat="1" ht="15" outlineLevel="2">
      <c r="A190" s="41" t="s">
        <v>649</v>
      </c>
      <c r="B190" s="42" t="s">
        <v>457</v>
      </c>
      <c r="C190" s="42" t="s">
        <v>400</v>
      </c>
      <c r="D190" s="28" t="str">
        <f t="shared" si="37"/>
        <v> </v>
      </c>
      <c r="E190" s="66">
        <v>200</v>
      </c>
      <c r="F190" s="69">
        <v>198</v>
      </c>
      <c r="G190" s="69"/>
      <c r="H190" s="69">
        <v>2</v>
      </c>
      <c r="I190" s="69"/>
      <c r="J190" s="62">
        <v>14</v>
      </c>
      <c r="K190" s="77">
        <f t="shared" si="34"/>
        <v>0.0707070707070707</v>
      </c>
      <c r="L190" s="60">
        <v>18</v>
      </c>
      <c r="M190" s="81">
        <f t="shared" si="35"/>
        <v>0.09090909090909091</v>
      </c>
      <c r="N190" s="64">
        <v>166</v>
      </c>
      <c r="O190" s="85">
        <f t="shared" si="36"/>
        <v>0.8383838383838383</v>
      </c>
      <c r="P190" s="43" t="s">
        <v>455</v>
      </c>
      <c r="Q190" s="44" t="s">
        <v>456</v>
      </c>
    </row>
    <row r="191" spans="1:17" s="7" customFormat="1" ht="15" outlineLevel="2">
      <c r="A191" s="41" t="s">
        <v>649</v>
      </c>
      <c r="B191" s="42" t="s">
        <v>593</v>
      </c>
      <c r="C191" s="42" t="s">
        <v>56</v>
      </c>
      <c r="D191" s="28" t="str">
        <f t="shared" si="37"/>
        <v> </v>
      </c>
      <c r="E191" s="66">
        <v>464</v>
      </c>
      <c r="F191" s="69">
        <v>460</v>
      </c>
      <c r="G191" s="69"/>
      <c r="H191" s="69">
        <v>4</v>
      </c>
      <c r="I191" s="69"/>
      <c r="J191" s="62">
        <v>61</v>
      </c>
      <c r="K191" s="77">
        <f t="shared" si="34"/>
        <v>0.13260869565217392</v>
      </c>
      <c r="L191" s="60">
        <v>61</v>
      </c>
      <c r="M191" s="81">
        <f t="shared" si="35"/>
        <v>0.13260869565217392</v>
      </c>
      <c r="N191" s="64">
        <v>338</v>
      </c>
      <c r="O191" s="85">
        <f t="shared" si="36"/>
        <v>0.7347826086956522</v>
      </c>
      <c r="P191" s="43" t="s">
        <v>637</v>
      </c>
      <c r="Q191" s="44" t="s">
        <v>458</v>
      </c>
    </row>
    <row r="192" spans="1:17" s="7" customFormat="1" ht="15" outlineLevel="2">
      <c r="A192" s="41" t="s">
        <v>649</v>
      </c>
      <c r="B192" s="42" t="s">
        <v>594</v>
      </c>
      <c r="C192" s="42" t="s">
        <v>56</v>
      </c>
      <c r="D192" s="28" t="str">
        <f t="shared" si="37"/>
        <v> </v>
      </c>
      <c r="E192" s="66">
        <v>306</v>
      </c>
      <c r="F192" s="69">
        <v>306</v>
      </c>
      <c r="G192" s="69"/>
      <c r="H192" s="69"/>
      <c r="I192" s="69"/>
      <c r="J192" s="62">
        <v>51</v>
      </c>
      <c r="K192" s="77">
        <f t="shared" si="34"/>
        <v>0.16666666666666666</v>
      </c>
      <c r="L192" s="60">
        <v>36</v>
      </c>
      <c r="M192" s="81">
        <f t="shared" si="35"/>
        <v>0.11764705882352941</v>
      </c>
      <c r="N192" s="64">
        <v>219</v>
      </c>
      <c r="O192" s="85">
        <f t="shared" si="36"/>
        <v>0.7156862745098039</v>
      </c>
      <c r="P192" s="43" t="s">
        <v>638</v>
      </c>
      <c r="Q192" s="44" t="s">
        <v>459</v>
      </c>
    </row>
    <row r="193" spans="1:17" s="7" customFormat="1" ht="15" outlineLevel="2">
      <c r="A193" s="41" t="s">
        <v>649</v>
      </c>
      <c r="B193" s="42" t="s">
        <v>461</v>
      </c>
      <c r="C193" s="42" t="s">
        <v>616</v>
      </c>
      <c r="D193" s="28" t="str">
        <f t="shared" si="37"/>
        <v> </v>
      </c>
      <c r="E193" s="66">
        <v>156</v>
      </c>
      <c r="F193" s="69">
        <v>156</v>
      </c>
      <c r="G193" s="69"/>
      <c r="H193" s="69"/>
      <c r="I193" s="69"/>
      <c r="J193" s="62">
        <v>14</v>
      </c>
      <c r="K193" s="77">
        <f aca="true" t="shared" si="49" ref="K193:K256">_xlfn.IFERROR(J193/$F193,"")</f>
        <v>0.08974358974358974</v>
      </c>
      <c r="L193" s="60">
        <v>9</v>
      </c>
      <c r="M193" s="81">
        <f aca="true" t="shared" si="50" ref="M193:M256">_xlfn.IFERROR(L193/$F193,"")</f>
        <v>0.057692307692307696</v>
      </c>
      <c r="N193" s="64">
        <v>133</v>
      </c>
      <c r="O193" s="85">
        <f aca="true" t="shared" si="51" ref="O193:O256">_xlfn.IFERROR(N193/$F193,"")</f>
        <v>0.8525641025641025</v>
      </c>
      <c r="P193" s="43" t="s">
        <v>460</v>
      </c>
      <c r="Q193" s="44">
        <v>127</v>
      </c>
    </row>
    <row r="194" spans="1:17" s="7" customFormat="1" ht="15" outlineLevel="2">
      <c r="A194" s="41" t="s">
        <v>649</v>
      </c>
      <c r="B194" s="42" t="s">
        <v>463</v>
      </c>
      <c r="C194" s="42" t="s">
        <v>617</v>
      </c>
      <c r="D194" s="28" t="str">
        <f t="shared" si="37"/>
        <v> </v>
      </c>
      <c r="E194" s="66">
        <v>145</v>
      </c>
      <c r="F194" s="69">
        <v>145</v>
      </c>
      <c r="G194" s="69"/>
      <c r="H194" s="69"/>
      <c r="I194" s="69"/>
      <c r="J194" s="62">
        <v>35</v>
      </c>
      <c r="K194" s="77">
        <f t="shared" si="49"/>
        <v>0.2413793103448276</v>
      </c>
      <c r="L194" s="60">
        <v>4</v>
      </c>
      <c r="M194" s="81">
        <f t="shared" si="50"/>
        <v>0.027586206896551724</v>
      </c>
      <c r="N194" s="64">
        <v>106</v>
      </c>
      <c r="O194" s="85">
        <f t="shared" si="51"/>
        <v>0.7310344827586207</v>
      </c>
      <c r="P194" s="43" t="s">
        <v>462</v>
      </c>
      <c r="Q194" s="44">
        <v>130</v>
      </c>
    </row>
    <row r="195" spans="1:17" s="7" customFormat="1" ht="15" outlineLevel="2">
      <c r="A195" s="41" t="s">
        <v>649</v>
      </c>
      <c r="B195" s="42" t="s">
        <v>466</v>
      </c>
      <c r="C195" s="42" t="s">
        <v>465</v>
      </c>
      <c r="D195" s="28" t="str">
        <f aca="true" t="shared" si="52" ref="D195:D258">IF(AND(E195=SUM(F195:I195),F195=J195+L195+N195)," ","*")</f>
        <v> </v>
      </c>
      <c r="E195" s="66">
        <v>524</v>
      </c>
      <c r="F195" s="69">
        <v>523</v>
      </c>
      <c r="G195" s="69"/>
      <c r="H195" s="69">
        <v>1</v>
      </c>
      <c r="I195" s="69"/>
      <c r="J195" s="62">
        <v>67</v>
      </c>
      <c r="K195" s="77">
        <f t="shared" si="49"/>
        <v>0.12810707456978968</v>
      </c>
      <c r="L195" s="60">
        <v>75</v>
      </c>
      <c r="M195" s="81">
        <f t="shared" si="50"/>
        <v>0.14340344168260039</v>
      </c>
      <c r="N195" s="64">
        <v>381</v>
      </c>
      <c r="O195" s="85">
        <f t="shared" si="51"/>
        <v>0.7284894837476099</v>
      </c>
      <c r="P195" s="43" t="s">
        <v>464</v>
      </c>
      <c r="Q195" s="44" t="s">
        <v>618</v>
      </c>
    </row>
    <row r="196" spans="1:17" s="7" customFormat="1" ht="15" outlineLevel="2">
      <c r="A196" s="41" t="s">
        <v>649</v>
      </c>
      <c r="B196" s="42" t="s">
        <v>467</v>
      </c>
      <c r="C196" s="42" t="s">
        <v>438</v>
      </c>
      <c r="D196" s="28" t="str">
        <f t="shared" si="52"/>
        <v> </v>
      </c>
      <c r="E196" s="66">
        <v>558</v>
      </c>
      <c r="F196" s="69">
        <v>555</v>
      </c>
      <c r="G196" s="69"/>
      <c r="H196" s="69">
        <v>3</v>
      </c>
      <c r="I196" s="69"/>
      <c r="J196" s="62">
        <v>99</v>
      </c>
      <c r="K196" s="77">
        <f t="shared" si="49"/>
        <v>0.1783783783783784</v>
      </c>
      <c r="L196" s="60">
        <v>103</v>
      </c>
      <c r="M196" s="81">
        <f t="shared" si="50"/>
        <v>0.18558558558558558</v>
      </c>
      <c r="N196" s="64">
        <v>353</v>
      </c>
      <c r="O196" s="85">
        <f t="shared" si="51"/>
        <v>0.6360360360360361</v>
      </c>
      <c r="P196" s="43" t="s">
        <v>464</v>
      </c>
      <c r="Q196" s="44" t="s">
        <v>639</v>
      </c>
    </row>
    <row r="197" spans="1:17" s="7" customFormat="1" ht="15" outlineLevel="2">
      <c r="A197" s="41" t="s">
        <v>649</v>
      </c>
      <c r="B197" s="42" t="s">
        <v>621</v>
      </c>
      <c r="C197" s="42" t="s">
        <v>620</v>
      </c>
      <c r="D197" s="28" t="str">
        <f t="shared" si="52"/>
        <v> </v>
      </c>
      <c r="E197" s="66">
        <v>599</v>
      </c>
      <c r="F197" s="69">
        <v>599</v>
      </c>
      <c r="G197" s="69"/>
      <c r="H197" s="69"/>
      <c r="I197" s="69"/>
      <c r="J197" s="62">
        <v>55</v>
      </c>
      <c r="K197" s="77">
        <f t="shared" si="49"/>
        <v>0.09181969949916527</v>
      </c>
      <c r="L197" s="60">
        <v>63</v>
      </c>
      <c r="M197" s="81">
        <f t="shared" si="50"/>
        <v>0.10517529215358931</v>
      </c>
      <c r="N197" s="64">
        <v>481</v>
      </c>
      <c r="O197" s="85">
        <f t="shared" si="51"/>
        <v>0.8030050083472454</v>
      </c>
      <c r="P197" s="43" t="s">
        <v>468</v>
      </c>
      <c r="Q197" s="44" t="s">
        <v>619</v>
      </c>
    </row>
    <row r="198" spans="1:17" s="7" customFormat="1" ht="15" outlineLevel="2">
      <c r="A198" s="41" t="s">
        <v>649</v>
      </c>
      <c r="B198" s="42" t="s">
        <v>470</v>
      </c>
      <c r="C198" s="42" t="s">
        <v>622</v>
      </c>
      <c r="D198" s="28" t="str">
        <f t="shared" si="52"/>
        <v> </v>
      </c>
      <c r="E198" s="66">
        <v>643</v>
      </c>
      <c r="F198" s="69">
        <v>640</v>
      </c>
      <c r="G198" s="69"/>
      <c r="H198" s="69">
        <v>3</v>
      </c>
      <c r="I198" s="69"/>
      <c r="J198" s="62">
        <v>68</v>
      </c>
      <c r="K198" s="77">
        <f t="shared" si="49"/>
        <v>0.10625</v>
      </c>
      <c r="L198" s="60">
        <v>73</v>
      </c>
      <c r="M198" s="81">
        <f t="shared" si="50"/>
        <v>0.1140625</v>
      </c>
      <c r="N198" s="64">
        <v>499</v>
      </c>
      <c r="O198" s="85">
        <f t="shared" si="51"/>
        <v>0.7796875</v>
      </c>
      <c r="P198" s="43" t="s">
        <v>468</v>
      </c>
      <c r="Q198" s="44" t="s">
        <v>469</v>
      </c>
    </row>
    <row r="199" spans="1:17" s="7" customFormat="1" ht="15" outlineLevel="2">
      <c r="A199" s="41" t="s">
        <v>649</v>
      </c>
      <c r="B199" s="42" t="s">
        <v>472</v>
      </c>
      <c r="C199" s="42" t="s">
        <v>623</v>
      </c>
      <c r="D199" s="28" t="str">
        <f t="shared" si="52"/>
        <v> </v>
      </c>
      <c r="E199" s="66">
        <v>353</v>
      </c>
      <c r="F199" s="69">
        <v>352</v>
      </c>
      <c r="G199" s="69">
        <v>0</v>
      </c>
      <c r="H199" s="69">
        <v>1</v>
      </c>
      <c r="I199" s="69">
        <v>0</v>
      </c>
      <c r="J199" s="62">
        <v>49</v>
      </c>
      <c r="K199" s="77">
        <f t="shared" si="49"/>
        <v>0.13920454545454544</v>
      </c>
      <c r="L199" s="60">
        <v>44</v>
      </c>
      <c r="M199" s="81">
        <f t="shared" si="50"/>
        <v>0.125</v>
      </c>
      <c r="N199" s="64">
        <v>259</v>
      </c>
      <c r="O199" s="85">
        <f t="shared" si="51"/>
        <v>0.7357954545454546</v>
      </c>
      <c r="P199" s="43" t="s">
        <v>468</v>
      </c>
      <c r="Q199" s="44" t="s">
        <v>471</v>
      </c>
    </row>
    <row r="200" spans="1:17" s="7" customFormat="1" ht="15" outlineLevel="2">
      <c r="A200" s="41" t="s">
        <v>649</v>
      </c>
      <c r="B200" s="42" t="s">
        <v>476</v>
      </c>
      <c r="C200" s="42" t="s">
        <v>475</v>
      </c>
      <c r="D200" s="28" t="str">
        <f t="shared" si="52"/>
        <v> </v>
      </c>
      <c r="E200" s="66">
        <v>364</v>
      </c>
      <c r="F200" s="69">
        <v>364</v>
      </c>
      <c r="G200" s="69">
        <v>0</v>
      </c>
      <c r="H200" s="69">
        <v>0</v>
      </c>
      <c r="I200" s="69">
        <v>0</v>
      </c>
      <c r="J200" s="62">
        <v>47</v>
      </c>
      <c r="K200" s="77">
        <f t="shared" si="49"/>
        <v>0.12912087912087913</v>
      </c>
      <c r="L200" s="60">
        <v>44</v>
      </c>
      <c r="M200" s="81">
        <f t="shared" si="50"/>
        <v>0.12087912087912088</v>
      </c>
      <c r="N200" s="64">
        <v>273</v>
      </c>
      <c r="O200" s="85">
        <f t="shared" si="51"/>
        <v>0.75</v>
      </c>
      <c r="P200" s="43" t="s">
        <v>473</v>
      </c>
      <c r="Q200" s="44" t="s">
        <v>474</v>
      </c>
    </row>
    <row r="201" spans="1:17" s="7" customFormat="1" ht="15" outlineLevel="2">
      <c r="A201" s="41" t="s">
        <v>649</v>
      </c>
      <c r="B201" s="42" t="s">
        <v>480</v>
      </c>
      <c r="C201" s="42" t="s">
        <v>479</v>
      </c>
      <c r="D201" s="28" t="str">
        <f t="shared" si="52"/>
        <v> </v>
      </c>
      <c r="E201" s="66">
        <v>399</v>
      </c>
      <c r="F201" s="69">
        <v>398</v>
      </c>
      <c r="G201" s="69"/>
      <c r="H201" s="69">
        <v>1</v>
      </c>
      <c r="I201" s="69"/>
      <c r="J201" s="62">
        <v>76</v>
      </c>
      <c r="K201" s="77">
        <f t="shared" si="49"/>
        <v>0.19095477386934673</v>
      </c>
      <c r="L201" s="60">
        <v>29</v>
      </c>
      <c r="M201" s="81">
        <f t="shared" si="50"/>
        <v>0.0728643216080402</v>
      </c>
      <c r="N201" s="64">
        <v>293</v>
      </c>
      <c r="O201" s="85">
        <f t="shared" si="51"/>
        <v>0.7361809045226131</v>
      </c>
      <c r="P201" s="43" t="s">
        <v>477</v>
      </c>
      <c r="Q201" s="44" t="s">
        <v>478</v>
      </c>
    </row>
    <row r="202" spans="1:17" s="7" customFormat="1" ht="15" outlineLevel="2">
      <c r="A202" s="41" t="s">
        <v>649</v>
      </c>
      <c r="B202" s="42" t="s">
        <v>484</v>
      </c>
      <c r="C202" s="42" t="s">
        <v>483</v>
      </c>
      <c r="D202" s="28" t="str">
        <f t="shared" si="52"/>
        <v> </v>
      </c>
      <c r="E202" s="66">
        <v>144</v>
      </c>
      <c r="F202" s="69">
        <v>144</v>
      </c>
      <c r="G202" s="69"/>
      <c r="H202" s="69"/>
      <c r="I202" s="69"/>
      <c r="J202" s="62">
        <v>15</v>
      </c>
      <c r="K202" s="77">
        <f t="shared" si="49"/>
        <v>0.10416666666666667</v>
      </c>
      <c r="L202" s="60">
        <v>14</v>
      </c>
      <c r="M202" s="81">
        <f t="shared" si="50"/>
        <v>0.09722222222222222</v>
      </c>
      <c r="N202" s="64">
        <v>115</v>
      </c>
      <c r="O202" s="85">
        <f t="shared" si="51"/>
        <v>0.7986111111111112</v>
      </c>
      <c r="P202" s="43" t="s">
        <v>481</v>
      </c>
      <c r="Q202" s="44" t="s">
        <v>482</v>
      </c>
    </row>
    <row r="203" spans="1:17" s="7" customFormat="1" ht="15" outlineLevel="2">
      <c r="A203" s="41" t="s">
        <v>649</v>
      </c>
      <c r="B203" s="42" t="s">
        <v>486</v>
      </c>
      <c r="C203" s="42" t="s">
        <v>400</v>
      </c>
      <c r="D203" s="28" t="str">
        <f t="shared" si="52"/>
        <v> </v>
      </c>
      <c r="E203" s="66">
        <v>194</v>
      </c>
      <c r="F203" s="69">
        <v>194</v>
      </c>
      <c r="G203" s="69"/>
      <c r="H203" s="69"/>
      <c r="I203" s="69"/>
      <c r="J203" s="62">
        <v>25</v>
      </c>
      <c r="K203" s="77">
        <f t="shared" si="49"/>
        <v>0.12886597938144329</v>
      </c>
      <c r="L203" s="60">
        <v>31</v>
      </c>
      <c r="M203" s="81">
        <f t="shared" si="50"/>
        <v>0.15979381443298968</v>
      </c>
      <c r="N203" s="64">
        <v>138</v>
      </c>
      <c r="O203" s="85">
        <f t="shared" si="51"/>
        <v>0.711340206185567</v>
      </c>
      <c r="P203" s="43" t="s">
        <v>481</v>
      </c>
      <c r="Q203" s="44" t="s">
        <v>485</v>
      </c>
    </row>
    <row r="204" spans="1:17" s="7" customFormat="1" ht="15" outlineLevel="2">
      <c r="A204" s="41" t="s">
        <v>649</v>
      </c>
      <c r="B204" s="42" t="s">
        <v>489</v>
      </c>
      <c r="C204" s="42" t="s">
        <v>640</v>
      </c>
      <c r="D204" s="28" t="str">
        <f t="shared" si="52"/>
        <v> </v>
      </c>
      <c r="E204" s="66">
        <v>249</v>
      </c>
      <c r="F204" s="69">
        <v>249</v>
      </c>
      <c r="G204" s="69"/>
      <c r="H204" s="69"/>
      <c r="I204" s="69"/>
      <c r="J204" s="62">
        <v>58</v>
      </c>
      <c r="K204" s="77">
        <f t="shared" si="49"/>
        <v>0.23293172690763053</v>
      </c>
      <c r="L204" s="60">
        <v>14</v>
      </c>
      <c r="M204" s="81">
        <f t="shared" si="50"/>
        <v>0.05622489959839357</v>
      </c>
      <c r="N204" s="64">
        <v>177</v>
      </c>
      <c r="O204" s="85">
        <f t="shared" si="51"/>
        <v>0.7108433734939759</v>
      </c>
      <c r="P204" s="43" t="s">
        <v>487</v>
      </c>
      <c r="Q204" s="44" t="s">
        <v>488</v>
      </c>
    </row>
    <row r="205" spans="1:17" s="7" customFormat="1" ht="15" outlineLevel="2">
      <c r="A205" s="41" t="s">
        <v>649</v>
      </c>
      <c r="B205" s="42" t="s">
        <v>492</v>
      </c>
      <c r="C205" s="42" t="s">
        <v>56</v>
      </c>
      <c r="D205" s="28" t="str">
        <f t="shared" si="52"/>
        <v> </v>
      </c>
      <c r="E205" s="66">
        <v>154</v>
      </c>
      <c r="F205" s="69">
        <v>153</v>
      </c>
      <c r="G205" s="69"/>
      <c r="H205" s="69">
        <v>1</v>
      </c>
      <c r="I205" s="69"/>
      <c r="J205" s="62">
        <v>21</v>
      </c>
      <c r="K205" s="77">
        <f t="shared" si="49"/>
        <v>0.13725490196078433</v>
      </c>
      <c r="L205" s="60">
        <v>8</v>
      </c>
      <c r="M205" s="81">
        <f t="shared" si="50"/>
        <v>0.05228758169934641</v>
      </c>
      <c r="N205" s="64">
        <v>124</v>
      </c>
      <c r="O205" s="85">
        <f t="shared" si="51"/>
        <v>0.8104575163398693</v>
      </c>
      <c r="P205" s="43" t="s">
        <v>490</v>
      </c>
      <c r="Q205" s="44" t="s">
        <v>491</v>
      </c>
    </row>
    <row r="206" spans="1:17" s="7" customFormat="1" ht="15" outlineLevel="2">
      <c r="A206" s="41" t="s">
        <v>649</v>
      </c>
      <c r="B206" s="42" t="s">
        <v>495</v>
      </c>
      <c r="C206" s="42" t="s">
        <v>641</v>
      </c>
      <c r="D206" s="28" t="str">
        <f t="shared" si="52"/>
        <v> </v>
      </c>
      <c r="E206" s="66">
        <v>444</v>
      </c>
      <c r="F206" s="69">
        <v>444</v>
      </c>
      <c r="G206" s="69">
        <v>0</v>
      </c>
      <c r="H206" s="69">
        <v>0</v>
      </c>
      <c r="I206" s="69">
        <v>0</v>
      </c>
      <c r="J206" s="62">
        <v>76</v>
      </c>
      <c r="K206" s="77">
        <f t="shared" si="49"/>
        <v>0.17117117117117117</v>
      </c>
      <c r="L206" s="60">
        <v>24</v>
      </c>
      <c r="M206" s="81">
        <f t="shared" si="50"/>
        <v>0.05405405405405406</v>
      </c>
      <c r="N206" s="64">
        <v>344</v>
      </c>
      <c r="O206" s="85">
        <f t="shared" si="51"/>
        <v>0.7747747747747747</v>
      </c>
      <c r="P206" s="43" t="s">
        <v>493</v>
      </c>
      <c r="Q206" s="44" t="s">
        <v>494</v>
      </c>
    </row>
    <row r="207" spans="1:17" s="14" customFormat="1" ht="15" outlineLevel="1">
      <c r="A207" s="46" t="s">
        <v>649</v>
      </c>
      <c r="B207" s="47"/>
      <c r="C207" s="47"/>
      <c r="D207" s="24" t="str">
        <f t="shared" si="52"/>
        <v> </v>
      </c>
      <c r="E207" s="70">
        <f aca="true" t="shared" si="53" ref="E207:J207">SUBTOTAL(9,E166:E206)</f>
        <v>13981</v>
      </c>
      <c r="F207" s="71">
        <f t="shared" si="53"/>
        <v>13935</v>
      </c>
      <c r="G207" s="71">
        <f t="shared" si="53"/>
        <v>1</v>
      </c>
      <c r="H207" s="71">
        <f t="shared" si="53"/>
        <v>45</v>
      </c>
      <c r="I207" s="71">
        <f t="shared" si="53"/>
        <v>0</v>
      </c>
      <c r="J207" s="25">
        <f t="shared" si="53"/>
        <v>1908</v>
      </c>
      <c r="K207" s="76">
        <f t="shared" si="49"/>
        <v>0.13692142088266954</v>
      </c>
      <c r="L207" s="25">
        <f>SUBTOTAL(9,L166:L206)</f>
        <v>1774</v>
      </c>
      <c r="M207" s="76">
        <f t="shared" si="50"/>
        <v>0.1273053462504485</v>
      </c>
      <c r="N207" s="25">
        <f>SUBTOTAL(9,N166:N206)</f>
        <v>10253</v>
      </c>
      <c r="O207" s="76">
        <f t="shared" si="51"/>
        <v>0.7357732328668819</v>
      </c>
      <c r="P207" s="48"/>
      <c r="Q207" s="49"/>
    </row>
    <row r="208" spans="1:17" s="7" customFormat="1" ht="15" outlineLevel="2">
      <c r="A208" s="27" t="s">
        <v>274</v>
      </c>
      <c r="B208" s="8" t="s">
        <v>275</v>
      </c>
      <c r="C208" s="9" t="s">
        <v>51</v>
      </c>
      <c r="D208" s="28" t="str">
        <f t="shared" si="52"/>
        <v> </v>
      </c>
      <c r="E208" s="66">
        <v>236</v>
      </c>
      <c r="F208" s="69">
        <v>235</v>
      </c>
      <c r="G208" s="69">
        <v>1</v>
      </c>
      <c r="H208" s="69">
        <v>0</v>
      </c>
      <c r="I208" s="69">
        <v>0</v>
      </c>
      <c r="J208" s="62">
        <v>64</v>
      </c>
      <c r="K208" s="77">
        <f t="shared" si="49"/>
        <v>0.2723404255319149</v>
      </c>
      <c r="L208" s="60">
        <v>18</v>
      </c>
      <c r="M208" s="81">
        <f t="shared" si="50"/>
        <v>0.07659574468085106</v>
      </c>
      <c r="N208" s="64">
        <v>153</v>
      </c>
      <c r="O208" s="85">
        <f t="shared" si="51"/>
        <v>0.6510638297872341</v>
      </c>
      <c r="P208" s="10"/>
      <c r="Q208" s="32">
        <v>2</v>
      </c>
    </row>
    <row r="209" spans="1:17" s="7" customFormat="1" ht="15" outlineLevel="2">
      <c r="A209" s="27" t="s">
        <v>274</v>
      </c>
      <c r="B209" s="8" t="s">
        <v>277</v>
      </c>
      <c r="C209" s="9" t="s">
        <v>276</v>
      </c>
      <c r="D209" s="28" t="str">
        <f t="shared" si="52"/>
        <v> </v>
      </c>
      <c r="E209" s="66">
        <v>112</v>
      </c>
      <c r="F209" s="69">
        <v>112</v>
      </c>
      <c r="G209" s="69">
        <v>0</v>
      </c>
      <c r="H209" s="69">
        <v>0</v>
      </c>
      <c r="I209" s="69">
        <v>0</v>
      </c>
      <c r="J209" s="62">
        <v>7</v>
      </c>
      <c r="K209" s="77">
        <f t="shared" si="49"/>
        <v>0.0625</v>
      </c>
      <c r="L209" s="60">
        <v>21</v>
      </c>
      <c r="M209" s="81">
        <f t="shared" si="50"/>
        <v>0.1875</v>
      </c>
      <c r="N209" s="64">
        <v>84</v>
      </c>
      <c r="O209" s="85">
        <f t="shared" si="51"/>
        <v>0.75</v>
      </c>
      <c r="P209" s="10"/>
      <c r="Q209" s="32">
        <v>1</v>
      </c>
    </row>
    <row r="210" spans="1:17" s="7" customFormat="1" ht="15" outlineLevel="2">
      <c r="A210" s="27" t="s">
        <v>274</v>
      </c>
      <c r="B210" s="8" t="s">
        <v>278</v>
      </c>
      <c r="C210" s="9" t="s">
        <v>583</v>
      </c>
      <c r="D210" s="28" t="str">
        <f t="shared" si="52"/>
        <v> </v>
      </c>
      <c r="E210" s="66">
        <v>226</v>
      </c>
      <c r="F210" s="69">
        <v>225</v>
      </c>
      <c r="G210" s="69">
        <v>0</v>
      </c>
      <c r="H210" s="69">
        <v>1</v>
      </c>
      <c r="I210" s="69">
        <v>0</v>
      </c>
      <c r="J210" s="62">
        <v>20</v>
      </c>
      <c r="K210" s="77">
        <f t="shared" si="49"/>
        <v>0.08888888888888889</v>
      </c>
      <c r="L210" s="60">
        <v>12</v>
      </c>
      <c r="M210" s="81">
        <f t="shared" si="50"/>
        <v>0.05333333333333334</v>
      </c>
      <c r="N210" s="64">
        <v>193</v>
      </c>
      <c r="O210" s="85">
        <f t="shared" si="51"/>
        <v>0.8577777777777778</v>
      </c>
      <c r="P210" s="10"/>
      <c r="Q210" s="32">
        <v>3</v>
      </c>
    </row>
    <row r="211" spans="1:17" s="14" customFormat="1" ht="15" outlineLevel="1">
      <c r="A211" s="30" t="s">
        <v>274</v>
      </c>
      <c r="B211" s="15"/>
      <c r="C211" s="16"/>
      <c r="D211" s="24" t="str">
        <f t="shared" si="52"/>
        <v> </v>
      </c>
      <c r="E211" s="70">
        <f aca="true" t="shared" si="54" ref="E211:J211">SUBTOTAL(9,E208:E210)</f>
        <v>574</v>
      </c>
      <c r="F211" s="71">
        <f t="shared" si="54"/>
        <v>572</v>
      </c>
      <c r="G211" s="71">
        <f t="shared" si="54"/>
        <v>1</v>
      </c>
      <c r="H211" s="71">
        <f t="shared" si="54"/>
        <v>1</v>
      </c>
      <c r="I211" s="71">
        <f t="shared" si="54"/>
        <v>0</v>
      </c>
      <c r="J211" s="25">
        <f t="shared" si="54"/>
        <v>91</v>
      </c>
      <c r="K211" s="76">
        <f t="shared" si="49"/>
        <v>0.1590909090909091</v>
      </c>
      <c r="L211" s="25">
        <f>SUBTOTAL(9,L208:L210)</f>
        <v>51</v>
      </c>
      <c r="M211" s="76">
        <f t="shared" si="50"/>
        <v>0.08916083916083917</v>
      </c>
      <c r="N211" s="25">
        <f>SUBTOTAL(9,N208:N210)</f>
        <v>430</v>
      </c>
      <c r="O211" s="76">
        <f t="shared" si="51"/>
        <v>0.7517482517482518</v>
      </c>
      <c r="P211" s="17"/>
      <c r="Q211" s="26"/>
    </row>
    <row r="212" spans="1:17" s="7" customFormat="1" ht="15" outlineLevel="2">
      <c r="A212" s="27" t="s">
        <v>279</v>
      </c>
      <c r="B212" s="8" t="s">
        <v>280</v>
      </c>
      <c r="C212" s="9" t="s">
        <v>582</v>
      </c>
      <c r="D212" s="28" t="str">
        <f t="shared" si="52"/>
        <v> </v>
      </c>
      <c r="E212" s="66">
        <v>403</v>
      </c>
      <c r="F212" s="69">
        <v>395</v>
      </c>
      <c r="G212" s="69">
        <v>7</v>
      </c>
      <c r="H212" s="69">
        <v>1</v>
      </c>
      <c r="I212" s="69">
        <v>0</v>
      </c>
      <c r="J212" s="62">
        <v>74</v>
      </c>
      <c r="K212" s="77">
        <f t="shared" si="49"/>
        <v>0.18734177215189873</v>
      </c>
      <c r="L212" s="60">
        <v>9</v>
      </c>
      <c r="M212" s="81">
        <f t="shared" si="50"/>
        <v>0.02278481012658228</v>
      </c>
      <c r="N212" s="64">
        <v>312</v>
      </c>
      <c r="O212" s="85">
        <f t="shared" si="51"/>
        <v>0.789873417721519</v>
      </c>
      <c r="P212" s="10"/>
      <c r="Q212" s="32" t="s">
        <v>29</v>
      </c>
    </row>
    <row r="213" spans="1:17" s="14" customFormat="1" ht="15" outlineLevel="1">
      <c r="A213" s="30" t="s">
        <v>279</v>
      </c>
      <c r="B213" s="15"/>
      <c r="C213" s="16"/>
      <c r="D213" s="24" t="str">
        <f t="shared" si="52"/>
        <v> </v>
      </c>
      <c r="E213" s="70">
        <f aca="true" t="shared" si="55" ref="E213:J213">SUBTOTAL(9,E212:E212)</f>
        <v>403</v>
      </c>
      <c r="F213" s="71">
        <f t="shared" si="55"/>
        <v>395</v>
      </c>
      <c r="G213" s="71">
        <f t="shared" si="55"/>
        <v>7</v>
      </c>
      <c r="H213" s="71">
        <f t="shared" si="55"/>
        <v>1</v>
      </c>
      <c r="I213" s="71">
        <f t="shared" si="55"/>
        <v>0</v>
      </c>
      <c r="J213" s="25">
        <f t="shared" si="55"/>
        <v>74</v>
      </c>
      <c r="K213" s="76">
        <f t="shared" si="49"/>
        <v>0.18734177215189873</v>
      </c>
      <c r="L213" s="25">
        <f>SUBTOTAL(9,L212:L212)</f>
        <v>9</v>
      </c>
      <c r="M213" s="76">
        <f t="shared" si="50"/>
        <v>0.02278481012658228</v>
      </c>
      <c r="N213" s="25">
        <f>SUBTOTAL(9,N212:N212)</f>
        <v>312</v>
      </c>
      <c r="O213" s="76">
        <f t="shared" si="51"/>
        <v>0.789873417721519</v>
      </c>
      <c r="P213" s="17"/>
      <c r="Q213" s="26"/>
    </row>
    <row r="214" spans="1:17" s="7" customFormat="1" ht="15" outlineLevel="2">
      <c r="A214" s="27" t="s">
        <v>281</v>
      </c>
      <c r="B214" s="8" t="s">
        <v>283</v>
      </c>
      <c r="C214" s="9" t="s">
        <v>282</v>
      </c>
      <c r="D214" s="28" t="str">
        <f t="shared" si="52"/>
        <v> </v>
      </c>
      <c r="E214" s="66">
        <v>34</v>
      </c>
      <c r="F214" s="69">
        <v>34</v>
      </c>
      <c r="G214" s="69">
        <v>0</v>
      </c>
      <c r="H214" s="69">
        <v>0</v>
      </c>
      <c r="I214" s="69">
        <v>0</v>
      </c>
      <c r="J214" s="62">
        <v>18</v>
      </c>
      <c r="K214" s="77">
        <f t="shared" si="49"/>
        <v>0.5294117647058824</v>
      </c>
      <c r="L214" s="60">
        <v>5</v>
      </c>
      <c r="M214" s="81">
        <f t="shared" si="50"/>
        <v>0.14705882352941177</v>
      </c>
      <c r="N214" s="64">
        <v>11</v>
      </c>
      <c r="O214" s="85">
        <f t="shared" si="51"/>
        <v>0.3235294117647059</v>
      </c>
      <c r="P214" s="10"/>
      <c r="Q214" s="32">
        <v>1</v>
      </c>
    </row>
    <row r="215" spans="1:17" s="14" customFormat="1" ht="15" outlineLevel="1">
      <c r="A215" s="30" t="s">
        <v>281</v>
      </c>
      <c r="B215" s="15"/>
      <c r="C215" s="16"/>
      <c r="D215" s="24" t="str">
        <f t="shared" si="52"/>
        <v> </v>
      </c>
      <c r="E215" s="70">
        <f aca="true" t="shared" si="56" ref="E215:J215">SUBTOTAL(9,E214:E214)</f>
        <v>34</v>
      </c>
      <c r="F215" s="71">
        <f t="shared" si="56"/>
        <v>34</v>
      </c>
      <c r="G215" s="71">
        <f t="shared" si="56"/>
        <v>0</v>
      </c>
      <c r="H215" s="71">
        <f t="shared" si="56"/>
        <v>0</v>
      </c>
      <c r="I215" s="71">
        <f t="shared" si="56"/>
        <v>0</v>
      </c>
      <c r="J215" s="25">
        <f t="shared" si="56"/>
        <v>18</v>
      </c>
      <c r="K215" s="76">
        <f t="shared" si="49"/>
        <v>0.5294117647058824</v>
      </c>
      <c r="L215" s="25">
        <f>SUBTOTAL(9,L214:L214)</f>
        <v>5</v>
      </c>
      <c r="M215" s="76">
        <f t="shared" si="50"/>
        <v>0.14705882352941177</v>
      </c>
      <c r="N215" s="25">
        <f>SUBTOTAL(9,N214:N214)</f>
        <v>11</v>
      </c>
      <c r="O215" s="76">
        <f t="shared" si="51"/>
        <v>0.3235294117647059</v>
      </c>
      <c r="P215" s="17"/>
      <c r="Q215" s="26"/>
    </row>
    <row r="216" spans="1:17" s="7" customFormat="1" ht="15" outlineLevel="2">
      <c r="A216" s="27" t="s">
        <v>284</v>
      </c>
      <c r="B216" s="8" t="s">
        <v>287</v>
      </c>
      <c r="C216" s="9" t="s">
        <v>286</v>
      </c>
      <c r="D216" s="28" t="str">
        <f t="shared" si="52"/>
        <v> </v>
      </c>
      <c r="E216" s="66">
        <v>319</v>
      </c>
      <c r="F216" s="69">
        <v>318</v>
      </c>
      <c r="G216" s="69">
        <v>0</v>
      </c>
      <c r="H216" s="69">
        <v>1</v>
      </c>
      <c r="I216" s="69">
        <v>0</v>
      </c>
      <c r="J216" s="62">
        <v>27</v>
      </c>
      <c r="K216" s="77">
        <f t="shared" si="49"/>
        <v>0.08490566037735849</v>
      </c>
      <c r="L216" s="60">
        <v>40</v>
      </c>
      <c r="M216" s="81">
        <f t="shared" si="50"/>
        <v>0.12578616352201258</v>
      </c>
      <c r="N216" s="64">
        <v>251</v>
      </c>
      <c r="O216" s="85">
        <f t="shared" si="51"/>
        <v>0.789308176100629</v>
      </c>
      <c r="P216" s="10"/>
      <c r="Q216" s="32" t="s">
        <v>285</v>
      </c>
    </row>
    <row r="217" spans="1:17" s="7" customFormat="1" ht="15" outlineLevel="2">
      <c r="A217" s="27" t="s">
        <v>284</v>
      </c>
      <c r="B217" s="8" t="s">
        <v>290</v>
      </c>
      <c r="C217" s="9" t="s">
        <v>289</v>
      </c>
      <c r="D217" s="28" t="str">
        <f t="shared" si="52"/>
        <v> </v>
      </c>
      <c r="E217" s="66">
        <v>654</v>
      </c>
      <c r="F217" s="69">
        <v>650</v>
      </c>
      <c r="G217" s="69">
        <v>0</v>
      </c>
      <c r="H217" s="69">
        <v>4</v>
      </c>
      <c r="I217" s="69">
        <v>0</v>
      </c>
      <c r="J217" s="62">
        <v>42</v>
      </c>
      <c r="K217" s="77">
        <f t="shared" si="49"/>
        <v>0.06461538461538462</v>
      </c>
      <c r="L217" s="60">
        <v>59</v>
      </c>
      <c r="M217" s="81">
        <f t="shared" si="50"/>
        <v>0.09076923076923077</v>
      </c>
      <c r="N217" s="64">
        <v>549</v>
      </c>
      <c r="O217" s="85">
        <f t="shared" si="51"/>
        <v>0.8446153846153847</v>
      </c>
      <c r="P217" s="10"/>
      <c r="Q217" s="32" t="s">
        <v>288</v>
      </c>
    </row>
    <row r="218" spans="1:17" s="7" customFormat="1" ht="15" outlineLevel="2">
      <c r="A218" s="27" t="s">
        <v>284</v>
      </c>
      <c r="B218" s="8" t="s">
        <v>292</v>
      </c>
      <c r="C218" s="9" t="s">
        <v>291</v>
      </c>
      <c r="D218" s="28" t="str">
        <f t="shared" si="52"/>
        <v> </v>
      </c>
      <c r="E218" s="66">
        <v>183</v>
      </c>
      <c r="F218" s="69">
        <v>181</v>
      </c>
      <c r="G218" s="69">
        <v>0</v>
      </c>
      <c r="H218" s="69">
        <v>2</v>
      </c>
      <c r="I218" s="69">
        <v>0</v>
      </c>
      <c r="J218" s="62">
        <v>17</v>
      </c>
      <c r="K218" s="77">
        <f t="shared" si="49"/>
        <v>0.09392265193370165</v>
      </c>
      <c r="L218" s="60">
        <v>12</v>
      </c>
      <c r="M218" s="81">
        <f t="shared" si="50"/>
        <v>0.06629834254143646</v>
      </c>
      <c r="N218" s="64">
        <v>152</v>
      </c>
      <c r="O218" s="85">
        <f t="shared" si="51"/>
        <v>0.8397790055248618</v>
      </c>
      <c r="P218" s="10"/>
      <c r="Q218" s="32" t="s">
        <v>177</v>
      </c>
    </row>
    <row r="219" spans="1:17" s="14" customFormat="1" ht="15" outlineLevel="1">
      <c r="A219" s="30" t="s">
        <v>284</v>
      </c>
      <c r="B219" s="15"/>
      <c r="C219" s="16"/>
      <c r="D219" s="24" t="str">
        <f t="shared" si="52"/>
        <v> </v>
      </c>
      <c r="E219" s="70">
        <f aca="true" t="shared" si="57" ref="E219:J219">SUBTOTAL(9,E216:E218)</f>
        <v>1156</v>
      </c>
      <c r="F219" s="71">
        <f t="shared" si="57"/>
        <v>1149</v>
      </c>
      <c r="G219" s="71">
        <f t="shared" si="57"/>
        <v>0</v>
      </c>
      <c r="H219" s="71">
        <f t="shared" si="57"/>
        <v>7</v>
      </c>
      <c r="I219" s="71">
        <f t="shared" si="57"/>
        <v>0</v>
      </c>
      <c r="J219" s="25">
        <f t="shared" si="57"/>
        <v>86</v>
      </c>
      <c r="K219" s="76">
        <f t="shared" si="49"/>
        <v>0.07484769364664925</v>
      </c>
      <c r="L219" s="25">
        <f>SUBTOTAL(9,L216:L218)</f>
        <v>111</v>
      </c>
      <c r="M219" s="76">
        <f t="shared" si="50"/>
        <v>0.09660574412532637</v>
      </c>
      <c r="N219" s="25">
        <f>SUBTOTAL(9,N216:N218)</f>
        <v>952</v>
      </c>
      <c r="O219" s="76">
        <f t="shared" si="51"/>
        <v>0.8285465622280244</v>
      </c>
      <c r="P219" s="17"/>
      <c r="Q219" s="26"/>
    </row>
    <row r="220" spans="1:17" s="7" customFormat="1" ht="15" outlineLevel="2">
      <c r="A220" s="33" t="s">
        <v>293</v>
      </c>
      <c r="B220" s="8" t="s">
        <v>295</v>
      </c>
      <c r="C220" s="9" t="s">
        <v>294</v>
      </c>
      <c r="D220" s="28" t="str">
        <f t="shared" si="52"/>
        <v> </v>
      </c>
      <c r="E220" s="66">
        <v>32</v>
      </c>
      <c r="F220" s="69">
        <v>32</v>
      </c>
      <c r="G220" s="69">
        <v>0</v>
      </c>
      <c r="H220" s="69">
        <v>0</v>
      </c>
      <c r="I220" s="69">
        <v>0</v>
      </c>
      <c r="J220" s="62">
        <v>8</v>
      </c>
      <c r="K220" s="77">
        <f t="shared" si="49"/>
        <v>0.25</v>
      </c>
      <c r="L220" s="60">
        <v>3</v>
      </c>
      <c r="M220" s="81">
        <f t="shared" si="50"/>
        <v>0.09375</v>
      </c>
      <c r="N220" s="64">
        <v>21</v>
      </c>
      <c r="O220" s="85">
        <f t="shared" si="51"/>
        <v>0.65625</v>
      </c>
      <c r="P220" s="12"/>
      <c r="Q220" s="32">
        <v>1</v>
      </c>
    </row>
    <row r="221" spans="1:17" s="14" customFormat="1" ht="15" outlineLevel="1">
      <c r="A221" s="34" t="s">
        <v>293</v>
      </c>
      <c r="B221" s="15"/>
      <c r="C221" s="16"/>
      <c r="D221" s="24" t="str">
        <f t="shared" si="52"/>
        <v> </v>
      </c>
      <c r="E221" s="70">
        <f aca="true" t="shared" si="58" ref="E221:J221">SUBTOTAL(9,E220:E220)</f>
        <v>32</v>
      </c>
      <c r="F221" s="71">
        <f t="shared" si="58"/>
        <v>32</v>
      </c>
      <c r="G221" s="71">
        <f t="shared" si="58"/>
        <v>0</v>
      </c>
      <c r="H221" s="71">
        <f t="shared" si="58"/>
        <v>0</v>
      </c>
      <c r="I221" s="71">
        <f t="shared" si="58"/>
        <v>0</v>
      </c>
      <c r="J221" s="25">
        <f t="shared" si="58"/>
        <v>8</v>
      </c>
      <c r="K221" s="76">
        <f t="shared" si="49"/>
        <v>0.25</v>
      </c>
      <c r="L221" s="25">
        <f>SUBTOTAL(9,L220:L220)</f>
        <v>3</v>
      </c>
      <c r="M221" s="76">
        <f t="shared" si="50"/>
        <v>0.09375</v>
      </c>
      <c r="N221" s="25">
        <f>SUBTOTAL(9,N220:N220)</f>
        <v>21</v>
      </c>
      <c r="O221" s="76">
        <f t="shared" si="51"/>
        <v>0.65625</v>
      </c>
      <c r="P221" s="19"/>
      <c r="Q221" s="26"/>
    </row>
    <row r="222" spans="1:17" s="7" customFormat="1" ht="15" outlineLevel="2">
      <c r="A222" s="33" t="s">
        <v>296</v>
      </c>
      <c r="B222" s="8" t="s">
        <v>552</v>
      </c>
      <c r="C222" s="9" t="s">
        <v>551</v>
      </c>
      <c r="D222" s="28" t="str">
        <f t="shared" si="52"/>
        <v> </v>
      </c>
      <c r="E222" s="66">
        <v>107</v>
      </c>
      <c r="F222" s="69">
        <v>107</v>
      </c>
      <c r="G222" s="69">
        <v>0</v>
      </c>
      <c r="H222" s="69">
        <v>0</v>
      </c>
      <c r="I222" s="69">
        <v>0</v>
      </c>
      <c r="J222" s="62">
        <v>11</v>
      </c>
      <c r="K222" s="77">
        <f t="shared" si="49"/>
        <v>0.102803738317757</v>
      </c>
      <c r="L222" s="60">
        <v>4</v>
      </c>
      <c r="M222" s="81">
        <f t="shared" si="50"/>
        <v>0.037383177570093455</v>
      </c>
      <c r="N222" s="64">
        <v>92</v>
      </c>
      <c r="O222" s="85">
        <f t="shared" si="51"/>
        <v>0.8598130841121495</v>
      </c>
      <c r="P222" s="12"/>
      <c r="Q222" s="32" t="s">
        <v>29</v>
      </c>
    </row>
    <row r="223" spans="1:17" s="14" customFormat="1" ht="15" outlineLevel="1">
      <c r="A223" s="34" t="s">
        <v>296</v>
      </c>
      <c r="B223" s="15"/>
      <c r="C223" s="16"/>
      <c r="D223" s="24" t="str">
        <f t="shared" si="52"/>
        <v> </v>
      </c>
      <c r="E223" s="70">
        <f aca="true" t="shared" si="59" ref="E223:J223">SUBTOTAL(9,E222:E222)</f>
        <v>107</v>
      </c>
      <c r="F223" s="71">
        <f t="shared" si="59"/>
        <v>107</v>
      </c>
      <c r="G223" s="71">
        <f t="shared" si="59"/>
        <v>0</v>
      </c>
      <c r="H223" s="71">
        <f t="shared" si="59"/>
        <v>0</v>
      </c>
      <c r="I223" s="71">
        <f t="shared" si="59"/>
        <v>0</v>
      </c>
      <c r="J223" s="25">
        <f t="shared" si="59"/>
        <v>11</v>
      </c>
      <c r="K223" s="76">
        <f t="shared" si="49"/>
        <v>0.102803738317757</v>
      </c>
      <c r="L223" s="25">
        <f>SUBTOTAL(9,L222:L222)</f>
        <v>4</v>
      </c>
      <c r="M223" s="76">
        <f t="shared" si="50"/>
        <v>0.037383177570093455</v>
      </c>
      <c r="N223" s="25">
        <f>SUBTOTAL(9,N222:N222)</f>
        <v>92</v>
      </c>
      <c r="O223" s="76">
        <f t="shared" si="51"/>
        <v>0.8598130841121495</v>
      </c>
      <c r="P223" s="19"/>
      <c r="Q223" s="26"/>
    </row>
    <row r="224" spans="1:17" s="7" customFormat="1" ht="15" outlineLevel="2">
      <c r="A224" s="27" t="s">
        <v>297</v>
      </c>
      <c r="B224" s="8" t="s">
        <v>299</v>
      </c>
      <c r="C224" s="9" t="s">
        <v>298</v>
      </c>
      <c r="D224" s="28" t="str">
        <f t="shared" si="52"/>
        <v> </v>
      </c>
      <c r="E224" s="66">
        <v>39</v>
      </c>
      <c r="F224" s="69">
        <v>39</v>
      </c>
      <c r="G224" s="69">
        <v>0</v>
      </c>
      <c r="H224" s="69">
        <v>0</v>
      </c>
      <c r="I224" s="69">
        <v>0</v>
      </c>
      <c r="J224" s="62">
        <v>11</v>
      </c>
      <c r="K224" s="77">
        <f t="shared" si="49"/>
        <v>0.28205128205128205</v>
      </c>
      <c r="L224" s="60">
        <v>4</v>
      </c>
      <c r="M224" s="81">
        <f t="shared" si="50"/>
        <v>0.10256410256410256</v>
      </c>
      <c r="N224" s="64">
        <v>24</v>
      </c>
      <c r="O224" s="85">
        <f t="shared" si="51"/>
        <v>0.6153846153846154</v>
      </c>
      <c r="P224" s="10"/>
      <c r="Q224" s="32">
        <v>1</v>
      </c>
    </row>
    <row r="225" spans="1:17" s="14" customFormat="1" ht="15" outlineLevel="1">
      <c r="A225" s="30" t="s">
        <v>297</v>
      </c>
      <c r="B225" s="15"/>
      <c r="C225" s="16"/>
      <c r="D225" s="24" t="str">
        <f t="shared" si="52"/>
        <v> </v>
      </c>
      <c r="E225" s="70">
        <f aca="true" t="shared" si="60" ref="E225:J225">SUBTOTAL(9,E224:E224)</f>
        <v>39</v>
      </c>
      <c r="F225" s="71">
        <f t="shared" si="60"/>
        <v>39</v>
      </c>
      <c r="G225" s="71">
        <f t="shared" si="60"/>
        <v>0</v>
      </c>
      <c r="H225" s="71">
        <f t="shared" si="60"/>
        <v>0</v>
      </c>
      <c r="I225" s="71">
        <f t="shared" si="60"/>
        <v>0</v>
      </c>
      <c r="J225" s="25">
        <f t="shared" si="60"/>
        <v>11</v>
      </c>
      <c r="K225" s="76">
        <f t="shared" si="49"/>
        <v>0.28205128205128205</v>
      </c>
      <c r="L225" s="25">
        <f>SUBTOTAL(9,L224:L224)</f>
        <v>4</v>
      </c>
      <c r="M225" s="76">
        <f t="shared" si="50"/>
        <v>0.10256410256410256</v>
      </c>
      <c r="N225" s="25">
        <f>SUBTOTAL(9,N224:N224)</f>
        <v>24</v>
      </c>
      <c r="O225" s="76">
        <f t="shared" si="51"/>
        <v>0.6153846153846154</v>
      </c>
      <c r="P225" s="17"/>
      <c r="Q225" s="26"/>
    </row>
    <row r="226" spans="1:17" s="7" customFormat="1" ht="15" outlineLevel="2">
      <c r="A226" s="27" t="s">
        <v>300</v>
      </c>
      <c r="B226" s="8" t="s">
        <v>302</v>
      </c>
      <c r="C226" s="9" t="s">
        <v>301</v>
      </c>
      <c r="D226" s="28" t="str">
        <f t="shared" si="52"/>
        <v> </v>
      </c>
      <c r="E226" s="66">
        <v>67</v>
      </c>
      <c r="F226" s="69">
        <v>67</v>
      </c>
      <c r="G226" s="69">
        <v>0</v>
      </c>
      <c r="H226" s="69">
        <v>0</v>
      </c>
      <c r="I226" s="69">
        <v>0</v>
      </c>
      <c r="J226" s="62">
        <v>22</v>
      </c>
      <c r="K226" s="77">
        <f t="shared" si="49"/>
        <v>0.3283582089552239</v>
      </c>
      <c r="L226" s="60">
        <v>2</v>
      </c>
      <c r="M226" s="81">
        <f t="shared" si="50"/>
        <v>0.029850746268656716</v>
      </c>
      <c r="N226" s="64">
        <v>43</v>
      </c>
      <c r="O226" s="85">
        <f t="shared" si="51"/>
        <v>0.6417910447761194</v>
      </c>
      <c r="P226" s="10"/>
      <c r="Q226" s="32" t="s">
        <v>22</v>
      </c>
    </row>
    <row r="227" spans="1:17" s="14" customFormat="1" ht="15" outlineLevel="1">
      <c r="A227" s="30" t="s">
        <v>300</v>
      </c>
      <c r="B227" s="15"/>
      <c r="C227" s="16"/>
      <c r="D227" s="24" t="str">
        <f t="shared" si="52"/>
        <v> </v>
      </c>
      <c r="E227" s="70">
        <f aca="true" t="shared" si="61" ref="E227:J227">SUBTOTAL(9,E226:E226)</f>
        <v>67</v>
      </c>
      <c r="F227" s="71">
        <f t="shared" si="61"/>
        <v>67</v>
      </c>
      <c r="G227" s="71">
        <f t="shared" si="61"/>
        <v>0</v>
      </c>
      <c r="H227" s="71">
        <f t="shared" si="61"/>
        <v>0</v>
      </c>
      <c r="I227" s="71">
        <f t="shared" si="61"/>
        <v>0</v>
      </c>
      <c r="J227" s="25">
        <f t="shared" si="61"/>
        <v>22</v>
      </c>
      <c r="K227" s="76">
        <f t="shared" si="49"/>
        <v>0.3283582089552239</v>
      </c>
      <c r="L227" s="25">
        <f>SUBTOTAL(9,L226:L226)</f>
        <v>2</v>
      </c>
      <c r="M227" s="76">
        <f t="shared" si="50"/>
        <v>0.029850746268656716</v>
      </c>
      <c r="N227" s="25">
        <f>SUBTOTAL(9,N226:N226)</f>
        <v>43</v>
      </c>
      <c r="O227" s="76">
        <f t="shared" si="51"/>
        <v>0.6417910447761194</v>
      </c>
      <c r="P227" s="17"/>
      <c r="Q227" s="26"/>
    </row>
    <row r="228" spans="1:17" s="7" customFormat="1" ht="15" outlineLevel="2">
      <c r="A228" s="27" t="s">
        <v>303</v>
      </c>
      <c r="B228" s="8" t="s">
        <v>304</v>
      </c>
      <c r="C228" s="9" t="s">
        <v>507</v>
      </c>
      <c r="D228" s="28" t="str">
        <f t="shared" si="52"/>
        <v> </v>
      </c>
      <c r="E228" s="66">
        <v>274</v>
      </c>
      <c r="F228" s="69">
        <v>272</v>
      </c>
      <c r="G228" s="69">
        <v>1</v>
      </c>
      <c r="H228" s="69">
        <v>1</v>
      </c>
      <c r="I228" s="69">
        <v>0</v>
      </c>
      <c r="J228" s="62">
        <v>13</v>
      </c>
      <c r="K228" s="77">
        <f t="shared" si="49"/>
        <v>0.04779411764705882</v>
      </c>
      <c r="L228" s="60">
        <v>18</v>
      </c>
      <c r="M228" s="81">
        <f t="shared" si="50"/>
        <v>0.0661764705882353</v>
      </c>
      <c r="N228" s="64">
        <v>241</v>
      </c>
      <c r="O228" s="85">
        <f t="shared" si="51"/>
        <v>0.8860294117647058</v>
      </c>
      <c r="P228" s="10"/>
      <c r="Q228" s="32" t="s">
        <v>127</v>
      </c>
    </row>
    <row r="229" spans="1:17" s="14" customFormat="1" ht="15" outlineLevel="1">
      <c r="A229" s="30" t="s">
        <v>303</v>
      </c>
      <c r="B229" s="15"/>
      <c r="C229" s="16"/>
      <c r="D229" s="24" t="str">
        <f t="shared" si="52"/>
        <v> </v>
      </c>
      <c r="E229" s="70">
        <f aca="true" t="shared" si="62" ref="E229:J229">SUBTOTAL(9,E228:E228)</f>
        <v>274</v>
      </c>
      <c r="F229" s="71">
        <f t="shared" si="62"/>
        <v>272</v>
      </c>
      <c r="G229" s="71">
        <f t="shared" si="62"/>
        <v>1</v>
      </c>
      <c r="H229" s="71">
        <f t="shared" si="62"/>
        <v>1</v>
      </c>
      <c r="I229" s="71">
        <f t="shared" si="62"/>
        <v>0</v>
      </c>
      <c r="J229" s="25">
        <f t="shared" si="62"/>
        <v>13</v>
      </c>
      <c r="K229" s="76">
        <f t="shared" si="49"/>
        <v>0.04779411764705882</v>
      </c>
      <c r="L229" s="25">
        <f>SUBTOTAL(9,L228:L228)</f>
        <v>18</v>
      </c>
      <c r="M229" s="76">
        <f t="shared" si="50"/>
        <v>0.0661764705882353</v>
      </c>
      <c r="N229" s="25">
        <f>SUBTOTAL(9,N228:N228)</f>
        <v>241</v>
      </c>
      <c r="O229" s="76">
        <f t="shared" si="51"/>
        <v>0.8860294117647058</v>
      </c>
      <c r="P229" s="17"/>
      <c r="Q229" s="26"/>
    </row>
    <row r="230" spans="1:17" s="7" customFormat="1" ht="15" outlineLevel="2">
      <c r="A230" s="27" t="s">
        <v>305</v>
      </c>
      <c r="B230" s="8" t="s">
        <v>307</v>
      </c>
      <c r="C230" s="9" t="s">
        <v>306</v>
      </c>
      <c r="D230" s="28" t="str">
        <f t="shared" si="52"/>
        <v> </v>
      </c>
      <c r="E230" s="66">
        <v>288</v>
      </c>
      <c r="F230" s="69">
        <v>286</v>
      </c>
      <c r="G230" s="69">
        <v>0</v>
      </c>
      <c r="H230" s="69">
        <v>2</v>
      </c>
      <c r="I230" s="69">
        <v>0</v>
      </c>
      <c r="J230" s="62">
        <v>20</v>
      </c>
      <c r="K230" s="77">
        <f t="shared" si="49"/>
        <v>0.06993006993006994</v>
      </c>
      <c r="L230" s="60">
        <v>15</v>
      </c>
      <c r="M230" s="81">
        <f t="shared" si="50"/>
        <v>0.05244755244755245</v>
      </c>
      <c r="N230" s="64">
        <v>251</v>
      </c>
      <c r="O230" s="85">
        <f t="shared" si="51"/>
        <v>0.8776223776223776</v>
      </c>
      <c r="P230" s="10"/>
      <c r="Q230" s="32" t="s">
        <v>264</v>
      </c>
    </row>
    <row r="231" spans="1:17" s="7" customFormat="1" ht="15" outlineLevel="2">
      <c r="A231" s="27" t="s">
        <v>305</v>
      </c>
      <c r="B231" s="8" t="s">
        <v>310</v>
      </c>
      <c r="C231" s="9" t="s">
        <v>309</v>
      </c>
      <c r="D231" s="28" t="str">
        <f t="shared" si="52"/>
        <v> </v>
      </c>
      <c r="E231" s="66">
        <v>125</v>
      </c>
      <c r="F231" s="69">
        <v>125</v>
      </c>
      <c r="G231" s="69">
        <v>0</v>
      </c>
      <c r="H231" s="69">
        <v>0</v>
      </c>
      <c r="I231" s="69">
        <v>0</v>
      </c>
      <c r="J231" s="62">
        <v>10</v>
      </c>
      <c r="K231" s="77">
        <f t="shared" si="49"/>
        <v>0.08</v>
      </c>
      <c r="L231" s="60">
        <v>6</v>
      </c>
      <c r="M231" s="81">
        <f t="shared" si="50"/>
        <v>0.048</v>
      </c>
      <c r="N231" s="64">
        <v>109</v>
      </c>
      <c r="O231" s="85">
        <f t="shared" si="51"/>
        <v>0.872</v>
      </c>
      <c r="P231" s="10"/>
      <c r="Q231" s="32" t="s">
        <v>308</v>
      </c>
    </row>
    <row r="232" spans="1:17" s="7" customFormat="1" ht="15" outlineLevel="2">
      <c r="A232" s="27" t="s">
        <v>305</v>
      </c>
      <c r="B232" s="8" t="s">
        <v>313</v>
      </c>
      <c r="C232" s="9" t="s">
        <v>312</v>
      </c>
      <c r="D232" s="28" t="str">
        <f t="shared" si="52"/>
        <v> </v>
      </c>
      <c r="E232" s="66">
        <v>233</v>
      </c>
      <c r="F232" s="69">
        <v>233</v>
      </c>
      <c r="G232" s="69">
        <v>0</v>
      </c>
      <c r="H232" s="69">
        <v>0</v>
      </c>
      <c r="I232" s="69">
        <v>0</v>
      </c>
      <c r="J232" s="62">
        <v>38</v>
      </c>
      <c r="K232" s="77">
        <f t="shared" si="49"/>
        <v>0.1630901287553648</v>
      </c>
      <c r="L232" s="60">
        <v>14</v>
      </c>
      <c r="M232" s="81">
        <f t="shared" si="50"/>
        <v>0.060085836909871244</v>
      </c>
      <c r="N232" s="64">
        <v>181</v>
      </c>
      <c r="O232" s="85">
        <f t="shared" si="51"/>
        <v>0.776824034334764</v>
      </c>
      <c r="P232" s="10"/>
      <c r="Q232" s="32" t="s">
        <v>311</v>
      </c>
    </row>
    <row r="233" spans="1:17" s="7" customFormat="1" ht="15" outlineLevel="2">
      <c r="A233" s="27" t="s">
        <v>305</v>
      </c>
      <c r="B233" s="8" t="s">
        <v>499</v>
      </c>
      <c r="C233" s="9" t="s">
        <v>498</v>
      </c>
      <c r="D233" s="28" t="str">
        <f t="shared" si="52"/>
        <v> </v>
      </c>
      <c r="E233" s="66">
        <v>140</v>
      </c>
      <c r="F233" s="69">
        <v>139</v>
      </c>
      <c r="G233" s="69">
        <v>0</v>
      </c>
      <c r="H233" s="69">
        <v>1</v>
      </c>
      <c r="I233" s="69">
        <v>0</v>
      </c>
      <c r="J233" s="62">
        <v>33</v>
      </c>
      <c r="K233" s="77">
        <f t="shared" si="49"/>
        <v>0.23741007194244604</v>
      </c>
      <c r="L233" s="60">
        <v>14</v>
      </c>
      <c r="M233" s="81">
        <f t="shared" si="50"/>
        <v>0.10071942446043165</v>
      </c>
      <c r="N233" s="64">
        <v>92</v>
      </c>
      <c r="O233" s="85">
        <f t="shared" si="51"/>
        <v>0.6618705035971223</v>
      </c>
      <c r="P233" s="10"/>
      <c r="Q233" s="32" t="s">
        <v>127</v>
      </c>
    </row>
    <row r="234" spans="1:17" s="14" customFormat="1" ht="15" outlineLevel="1">
      <c r="A234" s="30" t="s">
        <v>305</v>
      </c>
      <c r="B234" s="15"/>
      <c r="C234" s="16"/>
      <c r="D234" s="24" t="str">
        <f t="shared" si="52"/>
        <v> </v>
      </c>
      <c r="E234" s="70">
        <f aca="true" t="shared" si="63" ref="E234:J234">SUBTOTAL(9,E230:E233)</f>
        <v>786</v>
      </c>
      <c r="F234" s="71">
        <f t="shared" si="63"/>
        <v>783</v>
      </c>
      <c r="G234" s="71">
        <f t="shared" si="63"/>
        <v>0</v>
      </c>
      <c r="H234" s="71">
        <f t="shared" si="63"/>
        <v>3</v>
      </c>
      <c r="I234" s="71">
        <f t="shared" si="63"/>
        <v>0</v>
      </c>
      <c r="J234" s="25">
        <f t="shared" si="63"/>
        <v>101</v>
      </c>
      <c r="K234" s="76">
        <f t="shared" si="49"/>
        <v>0.12899106002554278</v>
      </c>
      <c r="L234" s="25">
        <f>SUBTOTAL(9,L230:L233)</f>
        <v>49</v>
      </c>
      <c r="M234" s="76">
        <f t="shared" si="50"/>
        <v>0.06257982120051085</v>
      </c>
      <c r="N234" s="25">
        <f>SUBTOTAL(9,N230:N233)</f>
        <v>633</v>
      </c>
      <c r="O234" s="76">
        <f t="shared" si="51"/>
        <v>0.8084291187739464</v>
      </c>
      <c r="P234" s="17"/>
      <c r="Q234" s="26"/>
    </row>
    <row r="235" spans="1:17" s="7" customFormat="1" ht="15" outlineLevel="2">
      <c r="A235" s="27" t="s">
        <v>314</v>
      </c>
      <c r="B235" s="8" t="s">
        <v>317</v>
      </c>
      <c r="C235" s="13" t="s">
        <v>316</v>
      </c>
      <c r="D235" s="28" t="str">
        <f t="shared" si="52"/>
        <v> </v>
      </c>
      <c r="E235" s="66">
        <v>458</v>
      </c>
      <c r="F235" s="69">
        <v>458</v>
      </c>
      <c r="G235" s="69">
        <v>0</v>
      </c>
      <c r="H235" s="69">
        <v>0</v>
      </c>
      <c r="I235" s="69">
        <v>0</v>
      </c>
      <c r="J235" s="62">
        <v>61</v>
      </c>
      <c r="K235" s="77">
        <f t="shared" si="49"/>
        <v>0.1331877729257642</v>
      </c>
      <c r="L235" s="60">
        <v>64</v>
      </c>
      <c r="M235" s="81">
        <f t="shared" si="50"/>
        <v>0.13973799126637554</v>
      </c>
      <c r="N235" s="64">
        <v>333</v>
      </c>
      <c r="O235" s="85">
        <f t="shared" si="51"/>
        <v>0.7270742358078602</v>
      </c>
      <c r="P235" s="10"/>
      <c r="Q235" s="32" t="s">
        <v>315</v>
      </c>
    </row>
    <row r="236" spans="1:17" s="7" customFormat="1" ht="15" outlineLevel="2">
      <c r="A236" s="27" t="s">
        <v>314</v>
      </c>
      <c r="B236" s="8" t="s">
        <v>317</v>
      </c>
      <c r="C236" s="9" t="s">
        <v>318</v>
      </c>
      <c r="D236" s="28" t="str">
        <f t="shared" si="52"/>
        <v> </v>
      </c>
      <c r="E236" s="66">
        <v>302</v>
      </c>
      <c r="F236" s="69">
        <v>302</v>
      </c>
      <c r="G236" s="69">
        <v>0</v>
      </c>
      <c r="H236" s="69">
        <v>0</v>
      </c>
      <c r="I236" s="69">
        <v>0</v>
      </c>
      <c r="J236" s="62">
        <v>45</v>
      </c>
      <c r="K236" s="77">
        <f t="shared" si="49"/>
        <v>0.1490066225165563</v>
      </c>
      <c r="L236" s="60">
        <v>39</v>
      </c>
      <c r="M236" s="81">
        <f t="shared" si="50"/>
        <v>0.1291390728476821</v>
      </c>
      <c r="N236" s="64">
        <v>218</v>
      </c>
      <c r="O236" s="85">
        <f t="shared" si="51"/>
        <v>0.7218543046357616</v>
      </c>
      <c r="P236" s="10"/>
      <c r="Q236" s="32" t="s">
        <v>595</v>
      </c>
    </row>
    <row r="237" spans="1:17" s="7" customFormat="1" ht="15" outlineLevel="2">
      <c r="A237" s="27" t="s">
        <v>314</v>
      </c>
      <c r="B237" s="8" t="s">
        <v>321</v>
      </c>
      <c r="C237" s="9" t="s">
        <v>320</v>
      </c>
      <c r="D237" s="28" t="str">
        <f t="shared" si="52"/>
        <v> </v>
      </c>
      <c r="E237" s="66">
        <v>278</v>
      </c>
      <c r="F237" s="69">
        <v>278</v>
      </c>
      <c r="G237" s="69">
        <v>0</v>
      </c>
      <c r="H237" s="69">
        <v>0</v>
      </c>
      <c r="I237" s="69">
        <v>0</v>
      </c>
      <c r="J237" s="62">
        <v>44</v>
      </c>
      <c r="K237" s="77">
        <f t="shared" si="49"/>
        <v>0.15827338129496402</v>
      </c>
      <c r="L237" s="60">
        <v>18</v>
      </c>
      <c r="M237" s="81">
        <f t="shared" si="50"/>
        <v>0.06474820143884892</v>
      </c>
      <c r="N237" s="64">
        <v>216</v>
      </c>
      <c r="O237" s="85">
        <f t="shared" si="51"/>
        <v>0.7769784172661871</v>
      </c>
      <c r="P237" s="10"/>
      <c r="Q237" s="32" t="s">
        <v>319</v>
      </c>
    </row>
    <row r="238" spans="1:17" s="7" customFormat="1" ht="15" outlineLevel="2">
      <c r="A238" s="27" t="s">
        <v>314</v>
      </c>
      <c r="B238" s="8" t="s">
        <v>324</v>
      </c>
      <c r="C238" s="9" t="s">
        <v>323</v>
      </c>
      <c r="D238" s="28" t="str">
        <f t="shared" si="52"/>
        <v> </v>
      </c>
      <c r="E238" s="66">
        <v>126</v>
      </c>
      <c r="F238" s="69">
        <v>126</v>
      </c>
      <c r="G238" s="69">
        <v>0</v>
      </c>
      <c r="H238" s="69">
        <v>0</v>
      </c>
      <c r="I238" s="69">
        <v>0</v>
      </c>
      <c r="J238" s="62">
        <v>13</v>
      </c>
      <c r="K238" s="77">
        <f t="shared" si="49"/>
        <v>0.10317460317460317</v>
      </c>
      <c r="L238" s="60">
        <v>6</v>
      </c>
      <c r="M238" s="81">
        <f t="shared" si="50"/>
        <v>0.047619047619047616</v>
      </c>
      <c r="N238" s="64">
        <v>107</v>
      </c>
      <c r="O238" s="85">
        <f t="shared" si="51"/>
        <v>0.8492063492063492</v>
      </c>
      <c r="P238" s="10"/>
      <c r="Q238" s="32" t="s">
        <v>322</v>
      </c>
    </row>
    <row r="239" spans="1:17" s="7" customFormat="1" ht="15" outlineLevel="2">
      <c r="A239" s="27" t="s">
        <v>314</v>
      </c>
      <c r="B239" s="8" t="s">
        <v>327</v>
      </c>
      <c r="C239" s="9" t="s">
        <v>326</v>
      </c>
      <c r="D239" s="28" t="str">
        <f t="shared" si="52"/>
        <v> </v>
      </c>
      <c r="E239" s="66">
        <v>171</v>
      </c>
      <c r="F239" s="69">
        <v>171</v>
      </c>
      <c r="G239" s="69">
        <v>0</v>
      </c>
      <c r="H239" s="69">
        <v>0</v>
      </c>
      <c r="I239" s="69">
        <v>0</v>
      </c>
      <c r="J239" s="62">
        <v>19</v>
      </c>
      <c r="K239" s="77">
        <f t="shared" si="49"/>
        <v>0.1111111111111111</v>
      </c>
      <c r="L239" s="60">
        <v>27</v>
      </c>
      <c r="M239" s="81">
        <f t="shared" si="50"/>
        <v>0.15789473684210525</v>
      </c>
      <c r="N239" s="64">
        <v>125</v>
      </c>
      <c r="O239" s="85">
        <f t="shared" si="51"/>
        <v>0.7309941520467836</v>
      </c>
      <c r="P239" s="10"/>
      <c r="Q239" s="32" t="s">
        <v>325</v>
      </c>
    </row>
    <row r="240" spans="1:17" s="7" customFormat="1" ht="15" outlineLevel="2">
      <c r="A240" s="27" t="s">
        <v>314</v>
      </c>
      <c r="B240" s="8" t="s">
        <v>329</v>
      </c>
      <c r="C240" s="9" t="s">
        <v>53</v>
      </c>
      <c r="D240" s="28" t="str">
        <f t="shared" si="52"/>
        <v> </v>
      </c>
      <c r="E240" s="66">
        <v>139</v>
      </c>
      <c r="F240" s="69">
        <v>139</v>
      </c>
      <c r="G240" s="69">
        <v>0</v>
      </c>
      <c r="H240" s="69">
        <v>0</v>
      </c>
      <c r="I240" s="69">
        <v>0</v>
      </c>
      <c r="J240" s="62">
        <v>17</v>
      </c>
      <c r="K240" s="77">
        <f t="shared" si="49"/>
        <v>0.1223021582733813</v>
      </c>
      <c r="L240" s="60">
        <v>5</v>
      </c>
      <c r="M240" s="81">
        <f t="shared" si="50"/>
        <v>0.03597122302158273</v>
      </c>
      <c r="N240" s="64">
        <v>117</v>
      </c>
      <c r="O240" s="85">
        <f t="shared" si="51"/>
        <v>0.841726618705036</v>
      </c>
      <c r="P240" s="10"/>
      <c r="Q240" s="32" t="s">
        <v>328</v>
      </c>
    </row>
    <row r="241" spans="1:17" s="7" customFormat="1" ht="15" outlineLevel="2">
      <c r="A241" s="27" t="s">
        <v>314</v>
      </c>
      <c r="B241" s="8" t="s">
        <v>331</v>
      </c>
      <c r="C241" s="9" t="s">
        <v>330</v>
      </c>
      <c r="D241" s="28" t="str">
        <f t="shared" si="52"/>
        <v> </v>
      </c>
      <c r="E241" s="66">
        <v>266</v>
      </c>
      <c r="F241" s="69">
        <v>265</v>
      </c>
      <c r="G241" s="69">
        <v>0</v>
      </c>
      <c r="H241" s="69">
        <v>1</v>
      </c>
      <c r="I241" s="69">
        <v>0</v>
      </c>
      <c r="J241" s="62">
        <v>29</v>
      </c>
      <c r="K241" s="77">
        <f t="shared" si="49"/>
        <v>0.10943396226415095</v>
      </c>
      <c r="L241" s="60">
        <v>19</v>
      </c>
      <c r="M241" s="81">
        <f t="shared" si="50"/>
        <v>0.07169811320754717</v>
      </c>
      <c r="N241" s="64">
        <v>217</v>
      </c>
      <c r="O241" s="85">
        <f t="shared" si="51"/>
        <v>0.8188679245283019</v>
      </c>
      <c r="P241" s="10"/>
      <c r="Q241" s="32" t="s">
        <v>596</v>
      </c>
    </row>
    <row r="242" spans="1:17" s="7" customFormat="1" ht="15" outlineLevel="2">
      <c r="A242" s="27" t="s">
        <v>314</v>
      </c>
      <c r="B242" s="8" t="s">
        <v>334</v>
      </c>
      <c r="C242" s="9" t="s">
        <v>333</v>
      </c>
      <c r="D242" s="28" t="str">
        <f t="shared" si="52"/>
        <v> </v>
      </c>
      <c r="E242" s="66">
        <v>169</v>
      </c>
      <c r="F242" s="69">
        <v>169</v>
      </c>
      <c r="G242" s="69">
        <v>0</v>
      </c>
      <c r="H242" s="69">
        <v>0</v>
      </c>
      <c r="I242" s="69">
        <v>0</v>
      </c>
      <c r="J242" s="62">
        <v>52</v>
      </c>
      <c r="K242" s="77">
        <f t="shared" si="49"/>
        <v>0.3076923076923077</v>
      </c>
      <c r="L242" s="60">
        <v>10</v>
      </c>
      <c r="M242" s="81">
        <f t="shared" si="50"/>
        <v>0.05917159763313609</v>
      </c>
      <c r="N242" s="64">
        <v>107</v>
      </c>
      <c r="O242" s="85">
        <f t="shared" si="51"/>
        <v>0.6331360946745562</v>
      </c>
      <c r="P242" s="10"/>
      <c r="Q242" s="32" t="s">
        <v>332</v>
      </c>
    </row>
    <row r="243" spans="1:17" s="7" customFormat="1" ht="15" outlineLevel="2">
      <c r="A243" s="27" t="s">
        <v>314</v>
      </c>
      <c r="B243" s="8" t="s">
        <v>317</v>
      </c>
      <c r="C243" s="13" t="s">
        <v>336</v>
      </c>
      <c r="D243" s="28" t="str">
        <f t="shared" si="52"/>
        <v> </v>
      </c>
      <c r="E243" s="66">
        <v>254</v>
      </c>
      <c r="F243" s="69">
        <v>252</v>
      </c>
      <c r="G243" s="69">
        <v>2</v>
      </c>
      <c r="H243" s="69">
        <v>0</v>
      </c>
      <c r="I243" s="69">
        <v>0</v>
      </c>
      <c r="J243" s="62">
        <v>32</v>
      </c>
      <c r="K243" s="77">
        <f t="shared" si="49"/>
        <v>0.12698412698412698</v>
      </c>
      <c r="L243" s="60">
        <v>16</v>
      </c>
      <c r="M243" s="81">
        <f t="shared" si="50"/>
        <v>0.06349206349206349</v>
      </c>
      <c r="N243" s="64">
        <v>204</v>
      </c>
      <c r="O243" s="85">
        <f t="shared" si="51"/>
        <v>0.8095238095238095</v>
      </c>
      <c r="P243" s="10"/>
      <c r="Q243" s="32" t="s">
        <v>335</v>
      </c>
    </row>
    <row r="244" spans="1:17" s="7" customFormat="1" ht="15" outlineLevel="2">
      <c r="A244" s="27" t="s">
        <v>314</v>
      </c>
      <c r="B244" s="8" t="s">
        <v>338</v>
      </c>
      <c r="C244" s="9" t="s">
        <v>337</v>
      </c>
      <c r="D244" s="28" t="str">
        <f t="shared" si="52"/>
        <v> </v>
      </c>
      <c r="E244" s="66">
        <v>292</v>
      </c>
      <c r="F244" s="69">
        <v>292</v>
      </c>
      <c r="G244" s="69">
        <v>0</v>
      </c>
      <c r="H244" s="69">
        <v>0</v>
      </c>
      <c r="I244" s="69">
        <v>0</v>
      </c>
      <c r="J244" s="62">
        <v>32</v>
      </c>
      <c r="K244" s="77">
        <f t="shared" si="49"/>
        <v>0.1095890410958904</v>
      </c>
      <c r="L244" s="60">
        <v>19</v>
      </c>
      <c r="M244" s="81">
        <f t="shared" si="50"/>
        <v>0.06506849315068493</v>
      </c>
      <c r="N244" s="64">
        <v>241</v>
      </c>
      <c r="O244" s="85">
        <f t="shared" si="51"/>
        <v>0.8253424657534246</v>
      </c>
      <c r="P244" s="10"/>
      <c r="Q244" s="32" t="s">
        <v>597</v>
      </c>
    </row>
    <row r="245" spans="1:17" s="7" customFormat="1" ht="15" outlineLevel="2">
      <c r="A245" s="27" t="s">
        <v>314</v>
      </c>
      <c r="B245" s="8" t="s">
        <v>341</v>
      </c>
      <c r="C245" s="9" t="s">
        <v>340</v>
      </c>
      <c r="D245" s="28" t="str">
        <f t="shared" si="52"/>
        <v> </v>
      </c>
      <c r="E245" s="66">
        <v>266</v>
      </c>
      <c r="F245" s="69">
        <v>266</v>
      </c>
      <c r="G245" s="69">
        <v>0</v>
      </c>
      <c r="H245" s="69">
        <v>0</v>
      </c>
      <c r="I245" s="69">
        <v>0</v>
      </c>
      <c r="J245" s="62">
        <v>27</v>
      </c>
      <c r="K245" s="77">
        <f t="shared" si="49"/>
        <v>0.10150375939849623</v>
      </c>
      <c r="L245" s="60">
        <v>23</v>
      </c>
      <c r="M245" s="81">
        <f t="shared" si="50"/>
        <v>0.08646616541353383</v>
      </c>
      <c r="N245" s="64">
        <v>216</v>
      </c>
      <c r="O245" s="85">
        <f t="shared" si="51"/>
        <v>0.8120300751879699</v>
      </c>
      <c r="P245" s="10"/>
      <c r="Q245" s="32" t="s">
        <v>339</v>
      </c>
    </row>
    <row r="246" spans="1:17" s="7" customFormat="1" ht="15" outlineLevel="2">
      <c r="A246" s="27" t="s">
        <v>314</v>
      </c>
      <c r="B246" s="8" t="s">
        <v>342</v>
      </c>
      <c r="C246" s="9" t="s">
        <v>53</v>
      </c>
      <c r="D246" s="28" t="str">
        <f t="shared" si="52"/>
        <v> </v>
      </c>
      <c r="E246" s="66">
        <v>99</v>
      </c>
      <c r="F246" s="69">
        <v>97</v>
      </c>
      <c r="G246" s="69">
        <v>2</v>
      </c>
      <c r="H246" s="69">
        <v>0</v>
      </c>
      <c r="I246" s="69">
        <v>0</v>
      </c>
      <c r="J246" s="62">
        <v>10</v>
      </c>
      <c r="K246" s="77">
        <f t="shared" si="49"/>
        <v>0.10309278350515463</v>
      </c>
      <c r="L246" s="60">
        <v>6</v>
      </c>
      <c r="M246" s="81">
        <f t="shared" si="50"/>
        <v>0.061855670103092786</v>
      </c>
      <c r="N246" s="64">
        <v>81</v>
      </c>
      <c r="O246" s="85">
        <f t="shared" si="51"/>
        <v>0.8350515463917526</v>
      </c>
      <c r="P246" s="10"/>
      <c r="Q246" s="32" t="s">
        <v>137</v>
      </c>
    </row>
    <row r="247" spans="1:17" s="14" customFormat="1" ht="15" outlineLevel="1">
      <c r="A247" s="30" t="s">
        <v>314</v>
      </c>
      <c r="B247" s="15"/>
      <c r="C247" s="16"/>
      <c r="D247" s="24" t="str">
        <f t="shared" si="52"/>
        <v> </v>
      </c>
      <c r="E247" s="70">
        <f aca="true" t="shared" si="64" ref="E247:J247">SUBTOTAL(9,E235:E246)</f>
        <v>2820</v>
      </c>
      <c r="F247" s="71">
        <f t="shared" si="64"/>
        <v>2815</v>
      </c>
      <c r="G247" s="71">
        <f t="shared" si="64"/>
        <v>4</v>
      </c>
      <c r="H247" s="71">
        <f t="shared" si="64"/>
        <v>1</v>
      </c>
      <c r="I247" s="71">
        <f t="shared" si="64"/>
        <v>0</v>
      </c>
      <c r="J247" s="25">
        <f t="shared" si="64"/>
        <v>381</v>
      </c>
      <c r="K247" s="76">
        <f t="shared" si="49"/>
        <v>0.13534635879218473</v>
      </c>
      <c r="L247" s="25">
        <f>SUBTOTAL(9,L235:L246)</f>
        <v>252</v>
      </c>
      <c r="M247" s="76">
        <f t="shared" si="50"/>
        <v>0.08952042628774423</v>
      </c>
      <c r="N247" s="25">
        <f>SUBTOTAL(9,N235:N246)</f>
        <v>2182</v>
      </c>
      <c r="O247" s="76">
        <f t="shared" si="51"/>
        <v>0.775133214920071</v>
      </c>
      <c r="P247" s="17"/>
      <c r="Q247" s="26"/>
    </row>
    <row r="248" spans="1:17" s="7" customFormat="1" ht="15" outlineLevel="2">
      <c r="A248" s="27" t="s">
        <v>343</v>
      </c>
      <c r="B248" s="8" t="s">
        <v>345</v>
      </c>
      <c r="C248" s="9" t="s">
        <v>584</v>
      </c>
      <c r="D248" s="28" t="str">
        <f t="shared" si="52"/>
        <v> </v>
      </c>
      <c r="E248" s="66">
        <v>221</v>
      </c>
      <c r="F248" s="69">
        <v>219</v>
      </c>
      <c r="G248" s="69">
        <v>2</v>
      </c>
      <c r="H248" s="69">
        <v>0</v>
      </c>
      <c r="I248" s="69">
        <v>0</v>
      </c>
      <c r="J248" s="62">
        <v>34</v>
      </c>
      <c r="K248" s="77">
        <f t="shared" si="49"/>
        <v>0.1552511415525114</v>
      </c>
      <c r="L248" s="60">
        <v>18</v>
      </c>
      <c r="M248" s="81">
        <f t="shared" si="50"/>
        <v>0.0821917808219178</v>
      </c>
      <c r="N248" s="64">
        <v>167</v>
      </c>
      <c r="O248" s="85">
        <f t="shared" si="51"/>
        <v>0.7625570776255708</v>
      </c>
      <c r="P248" s="10"/>
      <c r="Q248" s="32" t="s">
        <v>344</v>
      </c>
    </row>
    <row r="249" spans="1:17" s="7" customFormat="1" ht="15" outlineLevel="2">
      <c r="A249" s="27" t="s">
        <v>343</v>
      </c>
      <c r="B249" s="8" t="s">
        <v>346</v>
      </c>
      <c r="C249" s="9" t="s">
        <v>572</v>
      </c>
      <c r="D249" s="28" t="str">
        <f t="shared" si="52"/>
        <v> </v>
      </c>
      <c r="E249" s="66">
        <v>264</v>
      </c>
      <c r="F249" s="69">
        <v>263</v>
      </c>
      <c r="G249" s="69">
        <v>1</v>
      </c>
      <c r="H249" s="69">
        <v>0</v>
      </c>
      <c r="I249" s="69">
        <v>0</v>
      </c>
      <c r="J249" s="62">
        <v>67</v>
      </c>
      <c r="K249" s="77">
        <f t="shared" si="49"/>
        <v>0.25475285171102663</v>
      </c>
      <c r="L249" s="60">
        <v>31</v>
      </c>
      <c r="M249" s="81">
        <f t="shared" si="50"/>
        <v>0.11787072243346007</v>
      </c>
      <c r="N249" s="64">
        <v>165</v>
      </c>
      <c r="O249" s="85">
        <f t="shared" si="51"/>
        <v>0.6273764258555133</v>
      </c>
      <c r="P249" s="10"/>
      <c r="Q249" s="32" t="s">
        <v>575</v>
      </c>
    </row>
    <row r="250" spans="1:17" s="7" customFormat="1" ht="15" outlineLevel="2">
      <c r="A250" s="27" t="s">
        <v>343</v>
      </c>
      <c r="B250" s="8" t="s">
        <v>349</v>
      </c>
      <c r="C250" s="9" t="s">
        <v>348</v>
      </c>
      <c r="D250" s="28" t="str">
        <f t="shared" si="52"/>
        <v> </v>
      </c>
      <c r="E250" s="66">
        <v>86</v>
      </c>
      <c r="F250" s="69">
        <v>86</v>
      </c>
      <c r="G250" s="69">
        <v>0</v>
      </c>
      <c r="H250" s="69">
        <v>0</v>
      </c>
      <c r="I250" s="69">
        <v>0</v>
      </c>
      <c r="J250" s="62">
        <v>6</v>
      </c>
      <c r="K250" s="77">
        <f t="shared" si="49"/>
        <v>0.06976744186046512</v>
      </c>
      <c r="L250" s="60">
        <v>3</v>
      </c>
      <c r="M250" s="81">
        <f t="shared" si="50"/>
        <v>0.03488372093023256</v>
      </c>
      <c r="N250" s="64">
        <v>77</v>
      </c>
      <c r="O250" s="85">
        <f t="shared" si="51"/>
        <v>0.8953488372093024</v>
      </c>
      <c r="P250" s="10"/>
      <c r="Q250" s="32" t="s">
        <v>347</v>
      </c>
    </row>
    <row r="251" spans="1:17" s="7" customFormat="1" ht="15" outlineLevel="2">
      <c r="A251" s="27" t="s">
        <v>343</v>
      </c>
      <c r="B251" s="8" t="s">
        <v>351</v>
      </c>
      <c r="C251" s="9" t="s">
        <v>350</v>
      </c>
      <c r="D251" s="28" t="str">
        <f t="shared" si="52"/>
        <v> </v>
      </c>
      <c r="E251" s="66">
        <v>60</v>
      </c>
      <c r="F251" s="69">
        <v>58</v>
      </c>
      <c r="G251" s="69">
        <v>0</v>
      </c>
      <c r="H251" s="69">
        <v>2</v>
      </c>
      <c r="I251" s="69">
        <v>0</v>
      </c>
      <c r="J251" s="62">
        <v>6</v>
      </c>
      <c r="K251" s="77">
        <f t="shared" si="49"/>
        <v>0.10344827586206896</v>
      </c>
      <c r="L251" s="60">
        <v>1</v>
      </c>
      <c r="M251" s="81">
        <f t="shared" si="50"/>
        <v>0.017241379310344827</v>
      </c>
      <c r="N251" s="64">
        <v>51</v>
      </c>
      <c r="O251" s="85">
        <f t="shared" si="51"/>
        <v>0.8793103448275862</v>
      </c>
      <c r="P251" s="10"/>
      <c r="Q251" s="32" t="s">
        <v>99</v>
      </c>
    </row>
    <row r="252" spans="1:17" s="7" customFormat="1" ht="15" outlineLevel="2">
      <c r="A252" s="27" t="s">
        <v>343</v>
      </c>
      <c r="B252" s="8" t="s">
        <v>352</v>
      </c>
      <c r="C252" s="13" t="s">
        <v>574</v>
      </c>
      <c r="D252" s="28" t="str">
        <f t="shared" si="52"/>
        <v> </v>
      </c>
      <c r="E252" s="66">
        <v>195</v>
      </c>
      <c r="F252" s="69">
        <v>194</v>
      </c>
      <c r="G252" s="69">
        <v>1</v>
      </c>
      <c r="H252" s="69">
        <v>0</v>
      </c>
      <c r="I252" s="69">
        <v>0</v>
      </c>
      <c r="J252" s="62">
        <v>7</v>
      </c>
      <c r="K252" s="77">
        <f t="shared" si="49"/>
        <v>0.03608247422680412</v>
      </c>
      <c r="L252" s="60">
        <v>5</v>
      </c>
      <c r="M252" s="81">
        <f t="shared" si="50"/>
        <v>0.02577319587628866</v>
      </c>
      <c r="N252" s="64">
        <v>182</v>
      </c>
      <c r="O252" s="85">
        <f t="shared" si="51"/>
        <v>0.9381443298969072</v>
      </c>
      <c r="P252" s="10"/>
      <c r="Q252" s="32" t="s">
        <v>232</v>
      </c>
    </row>
    <row r="253" spans="1:17" s="7" customFormat="1" ht="15" outlineLevel="2">
      <c r="A253" s="27" t="s">
        <v>343</v>
      </c>
      <c r="B253" s="8" t="s">
        <v>354</v>
      </c>
      <c r="C253" s="13" t="s">
        <v>573</v>
      </c>
      <c r="D253" s="28" t="str">
        <f t="shared" si="52"/>
        <v> </v>
      </c>
      <c r="E253" s="66">
        <v>263</v>
      </c>
      <c r="F253" s="69">
        <v>262</v>
      </c>
      <c r="G253" s="69">
        <v>1</v>
      </c>
      <c r="H253" s="69">
        <v>0</v>
      </c>
      <c r="I253" s="69">
        <v>0</v>
      </c>
      <c r="J253" s="62">
        <v>11</v>
      </c>
      <c r="K253" s="77">
        <f t="shared" si="49"/>
        <v>0.04198473282442748</v>
      </c>
      <c r="L253" s="60">
        <v>21</v>
      </c>
      <c r="M253" s="81">
        <f t="shared" si="50"/>
        <v>0.08015267175572519</v>
      </c>
      <c r="N253" s="64">
        <v>230</v>
      </c>
      <c r="O253" s="85">
        <f t="shared" si="51"/>
        <v>0.8778625954198473</v>
      </c>
      <c r="P253" s="10"/>
      <c r="Q253" s="32" t="s">
        <v>353</v>
      </c>
    </row>
    <row r="254" spans="1:17" s="14" customFormat="1" ht="15" outlineLevel="1">
      <c r="A254" s="30" t="s">
        <v>343</v>
      </c>
      <c r="B254" s="15"/>
      <c r="C254" s="20"/>
      <c r="D254" s="24" t="str">
        <f t="shared" si="52"/>
        <v> </v>
      </c>
      <c r="E254" s="70">
        <f aca="true" t="shared" si="65" ref="E254:J254">SUBTOTAL(9,E248:E253)</f>
        <v>1089</v>
      </c>
      <c r="F254" s="71">
        <f t="shared" si="65"/>
        <v>1082</v>
      </c>
      <c r="G254" s="71">
        <f t="shared" si="65"/>
        <v>5</v>
      </c>
      <c r="H254" s="71">
        <f t="shared" si="65"/>
        <v>2</v>
      </c>
      <c r="I254" s="71">
        <f t="shared" si="65"/>
        <v>0</v>
      </c>
      <c r="J254" s="25">
        <f t="shared" si="65"/>
        <v>131</v>
      </c>
      <c r="K254" s="76">
        <f t="shared" si="49"/>
        <v>0.12107208872458411</v>
      </c>
      <c r="L254" s="25">
        <f>SUBTOTAL(9,L248:L253)</f>
        <v>79</v>
      </c>
      <c r="M254" s="76">
        <f t="shared" si="50"/>
        <v>0.07301293900184842</v>
      </c>
      <c r="N254" s="25">
        <f>SUBTOTAL(9,N248:N253)</f>
        <v>872</v>
      </c>
      <c r="O254" s="76">
        <f t="shared" si="51"/>
        <v>0.8059149722735675</v>
      </c>
      <c r="P254" s="17"/>
      <c r="Q254" s="26"/>
    </row>
    <row r="255" spans="1:17" s="7" customFormat="1" ht="15" outlineLevel="2">
      <c r="A255" s="27" t="s">
        <v>355</v>
      </c>
      <c r="B255" s="8" t="s">
        <v>357</v>
      </c>
      <c r="C255" s="13" t="s">
        <v>533</v>
      </c>
      <c r="D255" s="28" t="str">
        <f t="shared" si="52"/>
        <v> </v>
      </c>
      <c r="E255" s="66">
        <v>455</v>
      </c>
      <c r="F255" s="69">
        <v>454</v>
      </c>
      <c r="G255" s="69">
        <v>0</v>
      </c>
      <c r="H255" s="69">
        <v>1</v>
      </c>
      <c r="I255" s="69">
        <v>0</v>
      </c>
      <c r="J255" s="62">
        <v>54</v>
      </c>
      <c r="K255" s="77">
        <f t="shared" si="49"/>
        <v>0.11894273127753303</v>
      </c>
      <c r="L255" s="60">
        <v>79</v>
      </c>
      <c r="M255" s="81">
        <f t="shared" si="50"/>
        <v>0.17400881057268722</v>
      </c>
      <c r="N255" s="64">
        <v>321</v>
      </c>
      <c r="O255" s="85">
        <f t="shared" si="51"/>
        <v>0.7070484581497798</v>
      </c>
      <c r="P255" s="10"/>
      <c r="Q255" s="32" t="s">
        <v>356</v>
      </c>
    </row>
    <row r="256" spans="1:17" s="14" customFormat="1" ht="15" outlineLevel="1">
      <c r="A256" s="30" t="s">
        <v>355</v>
      </c>
      <c r="B256" s="15"/>
      <c r="C256" s="20"/>
      <c r="D256" s="24" t="str">
        <f t="shared" si="52"/>
        <v> </v>
      </c>
      <c r="E256" s="70">
        <f aca="true" t="shared" si="66" ref="E256:J256">SUBTOTAL(9,E255:E255)</f>
        <v>455</v>
      </c>
      <c r="F256" s="71">
        <f t="shared" si="66"/>
        <v>454</v>
      </c>
      <c r="G256" s="71">
        <f t="shared" si="66"/>
        <v>0</v>
      </c>
      <c r="H256" s="71">
        <f t="shared" si="66"/>
        <v>1</v>
      </c>
      <c r="I256" s="71">
        <f t="shared" si="66"/>
        <v>0</v>
      </c>
      <c r="J256" s="25">
        <f t="shared" si="66"/>
        <v>54</v>
      </c>
      <c r="K256" s="76">
        <f t="shared" si="49"/>
        <v>0.11894273127753303</v>
      </c>
      <c r="L256" s="25">
        <f>SUBTOTAL(9,L255:L255)</f>
        <v>79</v>
      </c>
      <c r="M256" s="76">
        <f t="shared" si="50"/>
        <v>0.17400881057268722</v>
      </c>
      <c r="N256" s="25">
        <f>SUBTOTAL(9,N255:N255)</f>
        <v>321</v>
      </c>
      <c r="O256" s="76">
        <f t="shared" si="51"/>
        <v>0.7070484581497798</v>
      </c>
      <c r="P256" s="17"/>
      <c r="Q256" s="26"/>
    </row>
    <row r="257" spans="1:17" s="7" customFormat="1" ht="15" outlineLevel="2">
      <c r="A257" s="27" t="s">
        <v>358</v>
      </c>
      <c r="B257" s="8" t="s">
        <v>360</v>
      </c>
      <c r="C257" s="9" t="s">
        <v>359</v>
      </c>
      <c r="D257" s="28" t="str">
        <f t="shared" si="52"/>
        <v> </v>
      </c>
      <c r="E257" s="66">
        <v>99</v>
      </c>
      <c r="F257" s="69">
        <v>99</v>
      </c>
      <c r="G257" s="69">
        <v>0</v>
      </c>
      <c r="H257" s="69">
        <v>0</v>
      </c>
      <c r="I257" s="69">
        <v>0</v>
      </c>
      <c r="J257" s="62">
        <v>7</v>
      </c>
      <c r="K257" s="77">
        <f aca="true" t="shared" si="67" ref="K257:K280">_xlfn.IFERROR(J257/$F257,"")</f>
        <v>0.0707070707070707</v>
      </c>
      <c r="L257" s="60">
        <v>10</v>
      </c>
      <c r="M257" s="81">
        <f aca="true" t="shared" si="68" ref="M257:M280">_xlfn.IFERROR(L257/$F257,"")</f>
        <v>0.10101010101010101</v>
      </c>
      <c r="N257" s="64">
        <v>82</v>
      </c>
      <c r="O257" s="85">
        <f aca="true" t="shared" si="69" ref="O257:O280">_xlfn.IFERROR(N257/$F257,"")</f>
        <v>0.8282828282828283</v>
      </c>
      <c r="P257" s="10"/>
      <c r="Q257" s="32" t="s">
        <v>206</v>
      </c>
    </row>
    <row r="258" spans="1:17" s="7" customFormat="1" ht="15" outlineLevel="2">
      <c r="A258" s="27" t="s">
        <v>358</v>
      </c>
      <c r="B258" s="8" t="s">
        <v>361</v>
      </c>
      <c r="C258" s="9" t="s">
        <v>510</v>
      </c>
      <c r="D258" s="28" t="str">
        <f t="shared" si="52"/>
        <v> </v>
      </c>
      <c r="E258" s="66">
        <v>77</v>
      </c>
      <c r="F258" s="69">
        <v>77</v>
      </c>
      <c r="G258" s="69">
        <v>0</v>
      </c>
      <c r="H258" s="69">
        <v>0</v>
      </c>
      <c r="I258" s="69">
        <v>0</v>
      </c>
      <c r="J258" s="62">
        <v>10</v>
      </c>
      <c r="K258" s="77">
        <f t="shared" si="67"/>
        <v>0.12987012987012986</v>
      </c>
      <c r="L258" s="60">
        <v>10</v>
      </c>
      <c r="M258" s="81">
        <f t="shared" si="68"/>
        <v>0.12987012987012986</v>
      </c>
      <c r="N258" s="64">
        <v>57</v>
      </c>
      <c r="O258" s="85">
        <f t="shared" si="69"/>
        <v>0.7402597402597403</v>
      </c>
      <c r="P258" s="10"/>
      <c r="Q258" s="32" t="s">
        <v>119</v>
      </c>
    </row>
    <row r="259" spans="1:17" s="7" customFormat="1" ht="15" outlineLevel="2">
      <c r="A259" s="27" t="s">
        <v>358</v>
      </c>
      <c r="B259" s="8" t="s">
        <v>363</v>
      </c>
      <c r="C259" s="9" t="s">
        <v>362</v>
      </c>
      <c r="D259" s="28" t="str">
        <f aca="true" t="shared" si="70" ref="D259:D280">IF(AND(E259=SUM(F259:I259),F259=J259+L259+N259)," ","*")</f>
        <v> </v>
      </c>
      <c r="E259" s="66">
        <v>96</v>
      </c>
      <c r="F259" s="69">
        <v>96</v>
      </c>
      <c r="G259" s="69">
        <v>0</v>
      </c>
      <c r="H259" s="69">
        <v>0</v>
      </c>
      <c r="I259" s="69">
        <v>0</v>
      </c>
      <c r="J259" s="62">
        <v>11</v>
      </c>
      <c r="K259" s="77">
        <f t="shared" si="67"/>
        <v>0.11458333333333333</v>
      </c>
      <c r="L259" s="60">
        <v>3</v>
      </c>
      <c r="M259" s="81">
        <f t="shared" si="68"/>
        <v>0.03125</v>
      </c>
      <c r="N259" s="64">
        <v>82</v>
      </c>
      <c r="O259" s="85">
        <f t="shared" si="69"/>
        <v>0.8541666666666666</v>
      </c>
      <c r="P259" s="10"/>
      <c r="Q259" s="32" t="s">
        <v>177</v>
      </c>
    </row>
    <row r="260" spans="1:17" s="7" customFormat="1" ht="15" outlineLevel="2">
      <c r="A260" s="27" t="s">
        <v>358</v>
      </c>
      <c r="B260" s="8" t="s">
        <v>500</v>
      </c>
      <c r="C260" s="9" t="s">
        <v>509</v>
      </c>
      <c r="D260" s="28" t="str">
        <f t="shared" si="70"/>
        <v> </v>
      </c>
      <c r="E260" s="66">
        <v>146</v>
      </c>
      <c r="F260" s="69">
        <v>146</v>
      </c>
      <c r="G260" s="69">
        <v>0</v>
      </c>
      <c r="H260" s="69">
        <v>0</v>
      </c>
      <c r="I260" s="69">
        <v>0</v>
      </c>
      <c r="J260" s="62">
        <v>12</v>
      </c>
      <c r="K260" s="77">
        <f t="shared" si="67"/>
        <v>0.0821917808219178</v>
      </c>
      <c r="L260" s="60">
        <v>23</v>
      </c>
      <c r="M260" s="81">
        <f t="shared" si="68"/>
        <v>0.15753424657534246</v>
      </c>
      <c r="N260" s="64">
        <v>111</v>
      </c>
      <c r="O260" s="85">
        <f t="shared" si="69"/>
        <v>0.7602739726027398</v>
      </c>
      <c r="P260" s="10"/>
      <c r="Q260" s="32" t="s">
        <v>264</v>
      </c>
    </row>
    <row r="261" spans="1:17" s="7" customFormat="1" ht="15" outlineLevel="2">
      <c r="A261" s="27" t="s">
        <v>358</v>
      </c>
      <c r="B261" s="8" t="s">
        <v>365</v>
      </c>
      <c r="C261" s="9" t="s">
        <v>364</v>
      </c>
      <c r="D261" s="28" t="str">
        <f t="shared" si="70"/>
        <v> </v>
      </c>
      <c r="E261" s="66">
        <v>91</v>
      </c>
      <c r="F261" s="69">
        <v>91</v>
      </c>
      <c r="G261" s="69">
        <v>0</v>
      </c>
      <c r="H261" s="69">
        <v>0</v>
      </c>
      <c r="I261" s="69">
        <v>0</v>
      </c>
      <c r="J261" s="62">
        <v>12</v>
      </c>
      <c r="K261" s="77">
        <f t="shared" si="67"/>
        <v>0.13186813186813187</v>
      </c>
      <c r="L261" s="60">
        <v>8</v>
      </c>
      <c r="M261" s="81">
        <f t="shared" si="68"/>
        <v>0.08791208791208792</v>
      </c>
      <c r="N261" s="64">
        <v>71</v>
      </c>
      <c r="O261" s="85">
        <f t="shared" si="69"/>
        <v>0.7802197802197802</v>
      </c>
      <c r="P261" s="10"/>
      <c r="Q261" s="32" t="s">
        <v>127</v>
      </c>
    </row>
    <row r="262" spans="1:17" s="14" customFormat="1" ht="15" outlineLevel="1">
      <c r="A262" s="30" t="s">
        <v>358</v>
      </c>
      <c r="B262" s="15"/>
      <c r="C262" s="16"/>
      <c r="D262" s="24" t="str">
        <f t="shared" si="70"/>
        <v> </v>
      </c>
      <c r="E262" s="70">
        <f aca="true" t="shared" si="71" ref="E262:J262">SUBTOTAL(9,E257:E261)</f>
        <v>509</v>
      </c>
      <c r="F262" s="71">
        <f t="shared" si="71"/>
        <v>509</v>
      </c>
      <c r="G262" s="71">
        <f t="shared" si="71"/>
        <v>0</v>
      </c>
      <c r="H262" s="71">
        <f t="shared" si="71"/>
        <v>0</v>
      </c>
      <c r="I262" s="71">
        <f t="shared" si="71"/>
        <v>0</v>
      </c>
      <c r="J262" s="25">
        <f t="shared" si="71"/>
        <v>52</v>
      </c>
      <c r="K262" s="76">
        <f t="shared" si="67"/>
        <v>0.10216110019646366</v>
      </c>
      <c r="L262" s="25">
        <f>SUBTOTAL(9,L257:L261)</f>
        <v>54</v>
      </c>
      <c r="M262" s="76">
        <f t="shared" si="68"/>
        <v>0.10609037328094302</v>
      </c>
      <c r="N262" s="25">
        <f>SUBTOTAL(9,N257:N261)</f>
        <v>403</v>
      </c>
      <c r="O262" s="76">
        <f t="shared" si="69"/>
        <v>0.7917485265225933</v>
      </c>
      <c r="P262" s="17"/>
      <c r="Q262" s="26"/>
    </row>
    <row r="263" spans="1:17" s="7" customFormat="1" ht="15" outlineLevel="2">
      <c r="A263" s="33" t="s">
        <v>366</v>
      </c>
      <c r="B263" s="8" t="s">
        <v>368</v>
      </c>
      <c r="C263" s="9" t="s">
        <v>367</v>
      </c>
      <c r="D263" s="28" t="str">
        <f t="shared" si="70"/>
        <v> </v>
      </c>
      <c r="E263" s="66">
        <v>262</v>
      </c>
      <c r="F263" s="69">
        <v>262</v>
      </c>
      <c r="G263" s="69">
        <v>0</v>
      </c>
      <c r="H263" s="69">
        <v>0</v>
      </c>
      <c r="I263" s="69">
        <v>0</v>
      </c>
      <c r="J263" s="62">
        <v>20</v>
      </c>
      <c r="K263" s="77">
        <f t="shared" si="67"/>
        <v>0.07633587786259542</v>
      </c>
      <c r="L263" s="60">
        <v>18</v>
      </c>
      <c r="M263" s="81">
        <f t="shared" si="68"/>
        <v>0.06870229007633588</v>
      </c>
      <c r="N263" s="64">
        <v>224</v>
      </c>
      <c r="O263" s="85">
        <f t="shared" si="69"/>
        <v>0.8549618320610687</v>
      </c>
      <c r="P263" s="12"/>
      <c r="Q263" s="32" t="s">
        <v>576</v>
      </c>
    </row>
    <row r="264" spans="1:17" s="7" customFormat="1" ht="15" outlineLevel="2">
      <c r="A264" s="33" t="s">
        <v>366</v>
      </c>
      <c r="B264" s="9" t="s">
        <v>369</v>
      </c>
      <c r="C264" s="9" t="s">
        <v>268</v>
      </c>
      <c r="D264" s="28" t="str">
        <f t="shared" si="70"/>
        <v> </v>
      </c>
      <c r="E264" s="66">
        <v>96</v>
      </c>
      <c r="F264" s="69">
        <v>96</v>
      </c>
      <c r="G264" s="69">
        <v>0</v>
      </c>
      <c r="H264" s="69">
        <v>0</v>
      </c>
      <c r="I264" s="69">
        <v>0</v>
      </c>
      <c r="J264" s="62">
        <v>8</v>
      </c>
      <c r="K264" s="77">
        <f t="shared" si="67"/>
        <v>0.08333333333333333</v>
      </c>
      <c r="L264" s="60">
        <v>3</v>
      </c>
      <c r="M264" s="81">
        <f t="shared" si="68"/>
        <v>0.03125</v>
      </c>
      <c r="N264" s="64">
        <v>85</v>
      </c>
      <c r="O264" s="85">
        <f t="shared" si="69"/>
        <v>0.8854166666666666</v>
      </c>
      <c r="P264" s="12"/>
      <c r="Q264" s="32" t="s">
        <v>4</v>
      </c>
    </row>
    <row r="265" spans="1:17" s="7" customFormat="1" ht="15" outlineLevel="2">
      <c r="A265" s="33" t="s">
        <v>366</v>
      </c>
      <c r="B265" s="9" t="s">
        <v>577</v>
      </c>
      <c r="C265" s="13" t="s">
        <v>578</v>
      </c>
      <c r="D265" s="28" t="str">
        <f t="shared" si="70"/>
        <v> </v>
      </c>
      <c r="E265" s="66">
        <v>73</v>
      </c>
      <c r="F265" s="69">
        <v>73</v>
      </c>
      <c r="G265" s="69">
        <v>0</v>
      </c>
      <c r="H265" s="69">
        <v>0</v>
      </c>
      <c r="I265" s="69">
        <v>0</v>
      </c>
      <c r="J265" s="62">
        <v>14</v>
      </c>
      <c r="K265" s="77">
        <f t="shared" si="67"/>
        <v>0.1917808219178082</v>
      </c>
      <c r="L265" s="60">
        <v>6</v>
      </c>
      <c r="M265" s="81">
        <f t="shared" si="68"/>
        <v>0.0821917808219178</v>
      </c>
      <c r="N265" s="64">
        <v>53</v>
      </c>
      <c r="O265" s="85">
        <f t="shared" si="69"/>
        <v>0.726027397260274</v>
      </c>
      <c r="P265" s="12"/>
      <c r="Q265" s="32" t="s">
        <v>6</v>
      </c>
    </row>
    <row r="266" spans="1:17" s="14" customFormat="1" ht="15" outlineLevel="1">
      <c r="A266" s="34" t="s">
        <v>366</v>
      </c>
      <c r="B266" s="16"/>
      <c r="C266" s="20"/>
      <c r="D266" s="24" t="str">
        <f t="shared" si="70"/>
        <v> </v>
      </c>
      <c r="E266" s="70">
        <f aca="true" t="shared" si="72" ref="E266:J266">SUBTOTAL(9,E263:E265)</f>
        <v>431</v>
      </c>
      <c r="F266" s="71">
        <f t="shared" si="72"/>
        <v>431</v>
      </c>
      <c r="G266" s="71">
        <f t="shared" si="72"/>
        <v>0</v>
      </c>
      <c r="H266" s="71">
        <f t="shared" si="72"/>
        <v>0</v>
      </c>
      <c r="I266" s="71">
        <f t="shared" si="72"/>
        <v>0</v>
      </c>
      <c r="J266" s="25">
        <f t="shared" si="72"/>
        <v>42</v>
      </c>
      <c r="K266" s="76">
        <f t="shared" si="67"/>
        <v>0.09744779582366589</v>
      </c>
      <c r="L266" s="25">
        <f>SUBTOTAL(9,L263:L265)</f>
        <v>27</v>
      </c>
      <c r="M266" s="76">
        <f t="shared" si="68"/>
        <v>0.06264501160092807</v>
      </c>
      <c r="N266" s="25">
        <f>SUBTOTAL(9,N263:N265)</f>
        <v>362</v>
      </c>
      <c r="O266" s="76">
        <f t="shared" si="69"/>
        <v>0.839907192575406</v>
      </c>
      <c r="P266" s="19"/>
      <c r="Q266" s="26"/>
    </row>
    <row r="267" spans="1:17" s="7" customFormat="1" ht="15" outlineLevel="2">
      <c r="A267" s="27" t="s">
        <v>370</v>
      </c>
      <c r="B267" s="8" t="s">
        <v>371</v>
      </c>
      <c r="C267" s="9" t="s">
        <v>56</v>
      </c>
      <c r="D267" s="28" t="str">
        <f t="shared" si="70"/>
        <v> </v>
      </c>
      <c r="E267" s="66">
        <v>300</v>
      </c>
      <c r="F267" s="69">
        <v>299</v>
      </c>
      <c r="G267" s="69">
        <v>0</v>
      </c>
      <c r="H267" s="69">
        <v>1</v>
      </c>
      <c r="I267" s="69">
        <v>0</v>
      </c>
      <c r="J267" s="62">
        <v>89</v>
      </c>
      <c r="K267" s="77">
        <f t="shared" si="67"/>
        <v>0.2976588628762542</v>
      </c>
      <c r="L267" s="60">
        <v>7</v>
      </c>
      <c r="M267" s="81">
        <f t="shared" si="68"/>
        <v>0.023411371237458192</v>
      </c>
      <c r="N267" s="64">
        <v>203</v>
      </c>
      <c r="O267" s="85">
        <f t="shared" si="69"/>
        <v>0.6789297658862876</v>
      </c>
      <c r="P267" s="10"/>
      <c r="Q267" s="32" t="s">
        <v>598</v>
      </c>
    </row>
    <row r="268" spans="1:17" s="7" customFormat="1" ht="15" outlineLevel="2">
      <c r="A268" s="27" t="s">
        <v>370</v>
      </c>
      <c r="B268" s="8" t="s">
        <v>372</v>
      </c>
      <c r="C268" s="9" t="s">
        <v>56</v>
      </c>
      <c r="D268" s="28" t="str">
        <f t="shared" si="70"/>
        <v> </v>
      </c>
      <c r="E268" s="66">
        <v>193</v>
      </c>
      <c r="F268" s="69">
        <v>193</v>
      </c>
      <c r="G268" s="69">
        <v>0</v>
      </c>
      <c r="H268" s="69">
        <v>0</v>
      </c>
      <c r="I268" s="69">
        <v>0</v>
      </c>
      <c r="J268" s="62">
        <v>71</v>
      </c>
      <c r="K268" s="77">
        <f t="shared" si="67"/>
        <v>0.36787564766839376</v>
      </c>
      <c r="L268" s="60">
        <v>5</v>
      </c>
      <c r="M268" s="81">
        <f t="shared" si="68"/>
        <v>0.025906735751295335</v>
      </c>
      <c r="N268" s="64">
        <v>117</v>
      </c>
      <c r="O268" s="85">
        <f t="shared" si="69"/>
        <v>0.6062176165803109</v>
      </c>
      <c r="P268" s="10"/>
      <c r="Q268" s="32" t="s">
        <v>599</v>
      </c>
    </row>
    <row r="269" spans="1:17" s="7" customFormat="1" ht="15" outlineLevel="2">
      <c r="A269" s="27" t="s">
        <v>370</v>
      </c>
      <c r="B269" s="8" t="s">
        <v>374</v>
      </c>
      <c r="C269" s="9" t="s">
        <v>373</v>
      </c>
      <c r="D269" s="28" t="str">
        <f t="shared" si="70"/>
        <v> </v>
      </c>
      <c r="E269" s="66">
        <v>254</v>
      </c>
      <c r="F269" s="69">
        <v>252</v>
      </c>
      <c r="G269" s="69">
        <v>1</v>
      </c>
      <c r="H269" s="69">
        <v>1</v>
      </c>
      <c r="I269" s="69"/>
      <c r="J269" s="62">
        <v>74</v>
      </c>
      <c r="K269" s="77">
        <f t="shared" si="67"/>
        <v>0.29365079365079366</v>
      </c>
      <c r="L269" s="60">
        <v>11</v>
      </c>
      <c r="M269" s="81">
        <f t="shared" si="68"/>
        <v>0.04365079365079365</v>
      </c>
      <c r="N269" s="64">
        <v>167</v>
      </c>
      <c r="O269" s="85">
        <f t="shared" si="69"/>
        <v>0.6626984126984127</v>
      </c>
      <c r="P269" s="10"/>
      <c r="Q269" s="32" t="s">
        <v>177</v>
      </c>
    </row>
    <row r="270" spans="1:17" s="7" customFormat="1" ht="15" outlineLevel="2">
      <c r="A270" s="27" t="s">
        <v>370</v>
      </c>
      <c r="B270" s="8" t="s">
        <v>375</v>
      </c>
      <c r="C270" s="9" t="s">
        <v>600</v>
      </c>
      <c r="D270" s="28" t="str">
        <f t="shared" si="70"/>
        <v> </v>
      </c>
      <c r="E270" s="66">
        <v>997</v>
      </c>
      <c r="F270" s="69">
        <v>985</v>
      </c>
      <c r="G270" s="69">
        <v>1</v>
      </c>
      <c r="H270" s="69">
        <v>11</v>
      </c>
      <c r="I270" s="69">
        <v>0</v>
      </c>
      <c r="J270" s="62">
        <v>429</v>
      </c>
      <c r="K270" s="77">
        <f t="shared" si="67"/>
        <v>0.4355329949238579</v>
      </c>
      <c r="L270" s="60">
        <v>54</v>
      </c>
      <c r="M270" s="81">
        <f t="shared" si="68"/>
        <v>0.05482233502538071</v>
      </c>
      <c r="N270" s="64">
        <v>502</v>
      </c>
      <c r="O270" s="85">
        <f t="shared" si="69"/>
        <v>0.5096446700507614</v>
      </c>
      <c r="P270" s="10"/>
      <c r="Q270" s="32" t="s">
        <v>233</v>
      </c>
    </row>
    <row r="271" spans="1:17" s="7" customFormat="1" ht="15" outlineLevel="2">
      <c r="A271" s="27" t="s">
        <v>370</v>
      </c>
      <c r="B271" s="8" t="s">
        <v>375</v>
      </c>
      <c r="C271" s="9" t="s">
        <v>602</v>
      </c>
      <c r="D271" s="28" t="str">
        <f t="shared" si="70"/>
        <v> </v>
      </c>
      <c r="E271" s="66">
        <v>458</v>
      </c>
      <c r="F271" s="69">
        <v>453</v>
      </c>
      <c r="G271" s="69">
        <v>2</v>
      </c>
      <c r="H271" s="69">
        <v>3</v>
      </c>
      <c r="I271" s="69">
        <v>0</v>
      </c>
      <c r="J271" s="62">
        <v>138</v>
      </c>
      <c r="K271" s="77">
        <f t="shared" si="67"/>
        <v>0.304635761589404</v>
      </c>
      <c r="L271" s="60">
        <v>30</v>
      </c>
      <c r="M271" s="81">
        <f t="shared" si="68"/>
        <v>0.06622516556291391</v>
      </c>
      <c r="N271" s="64">
        <v>285</v>
      </c>
      <c r="O271" s="85">
        <f t="shared" si="69"/>
        <v>0.6291390728476821</v>
      </c>
      <c r="P271" s="10"/>
      <c r="Q271" s="32" t="s">
        <v>376</v>
      </c>
    </row>
    <row r="272" spans="1:17" s="7" customFormat="1" ht="15" outlineLevel="2">
      <c r="A272" s="27" t="s">
        <v>370</v>
      </c>
      <c r="B272" s="8" t="s">
        <v>375</v>
      </c>
      <c r="C272" s="9" t="s">
        <v>601</v>
      </c>
      <c r="D272" s="28" t="str">
        <f t="shared" si="70"/>
        <v> </v>
      </c>
      <c r="E272" s="66">
        <v>887</v>
      </c>
      <c r="F272" s="69">
        <v>882</v>
      </c>
      <c r="G272" s="69">
        <v>0</v>
      </c>
      <c r="H272" s="69">
        <v>5</v>
      </c>
      <c r="I272" s="69"/>
      <c r="J272" s="62">
        <v>280</v>
      </c>
      <c r="K272" s="77">
        <f t="shared" si="67"/>
        <v>0.31746031746031744</v>
      </c>
      <c r="L272" s="60">
        <v>36</v>
      </c>
      <c r="M272" s="81">
        <f t="shared" si="68"/>
        <v>0.04081632653061224</v>
      </c>
      <c r="N272" s="64">
        <v>566</v>
      </c>
      <c r="O272" s="85">
        <f t="shared" si="69"/>
        <v>0.6417233560090703</v>
      </c>
      <c r="P272" s="10"/>
      <c r="Q272" s="32" t="s">
        <v>377</v>
      </c>
    </row>
    <row r="273" spans="1:17" s="14" customFormat="1" ht="15" outlineLevel="1">
      <c r="A273" s="30" t="s">
        <v>370</v>
      </c>
      <c r="B273" s="15"/>
      <c r="C273" s="16"/>
      <c r="D273" s="24" t="str">
        <f t="shared" si="70"/>
        <v> </v>
      </c>
      <c r="E273" s="70">
        <f aca="true" t="shared" si="73" ref="E273:J273">SUBTOTAL(9,E267:E272)</f>
        <v>3089</v>
      </c>
      <c r="F273" s="71">
        <f t="shared" si="73"/>
        <v>3064</v>
      </c>
      <c r="G273" s="71">
        <f t="shared" si="73"/>
        <v>4</v>
      </c>
      <c r="H273" s="71">
        <f t="shared" si="73"/>
        <v>21</v>
      </c>
      <c r="I273" s="71">
        <f t="shared" si="73"/>
        <v>0</v>
      </c>
      <c r="J273" s="25">
        <f t="shared" si="73"/>
        <v>1081</v>
      </c>
      <c r="K273" s="76">
        <f t="shared" si="67"/>
        <v>0.35280678851174935</v>
      </c>
      <c r="L273" s="25">
        <f>SUBTOTAL(9,L267:L272)</f>
        <v>143</v>
      </c>
      <c r="M273" s="76">
        <f t="shared" si="68"/>
        <v>0.0466710182767624</v>
      </c>
      <c r="N273" s="25">
        <f>SUBTOTAL(9,N267:N272)</f>
        <v>1840</v>
      </c>
      <c r="O273" s="76">
        <f t="shared" si="69"/>
        <v>0.6005221932114883</v>
      </c>
      <c r="P273" s="17"/>
      <c r="Q273" s="26"/>
    </row>
    <row r="274" spans="1:17" s="7" customFormat="1" ht="15" outlineLevel="2">
      <c r="A274" s="27" t="s">
        <v>378</v>
      </c>
      <c r="B274" s="8" t="s">
        <v>379</v>
      </c>
      <c r="C274" s="13" t="s">
        <v>579</v>
      </c>
      <c r="D274" s="28" t="str">
        <f t="shared" si="70"/>
        <v> </v>
      </c>
      <c r="E274" s="66">
        <v>101</v>
      </c>
      <c r="F274" s="69">
        <v>101</v>
      </c>
      <c r="G274" s="69">
        <v>0</v>
      </c>
      <c r="H274" s="69">
        <v>0</v>
      </c>
      <c r="I274" s="69">
        <v>0</v>
      </c>
      <c r="J274" s="62">
        <v>6</v>
      </c>
      <c r="K274" s="77">
        <f t="shared" si="67"/>
        <v>0.0594059405940594</v>
      </c>
      <c r="L274" s="60">
        <v>22</v>
      </c>
      <c r="M274" s="81">
        <f t="shared" si="68"/>
        <v>0.21782178217821782</v>
      </c>
      <c r="N274" s="64">
        <v>73</v>
      </c>
      <c r="O274" s="85">
        <f t="shared" si="69"/>
        <v>0.7227722772277227</v>
      </c>
      <c r="P274" s="10"/>
      <c r="Q274" s="32" t="s">
        <v>29</v>
      </c>
    </row>
    <row r="275" spans="1:17" s="14" customFormat="1" ht="15" outlineLevel="1">
      <c r="A275" s="30" t="s">
        <v>378</v>
      </c>
      <c r="B275" s="15"/>
      <c r="C275" s="20"/>
      <c r="D275" s="24" t="str">
        <f t="shared" si="70"/>
        <v> </v>
      </c>
      <c r="E275" s="70">
        <f aca="true" t="shared" si="74" ref="E275:J275">SUBTOTAL(9,E274:E274)</f>
        <v>101</v>
      </c>
      <c r="F275" s="71">
        <f t="shared" si="74"/>
        <v>101</v>
      </c>
      <c r="G275" s="71">
        <f t="shared" si="74"/>
        <v>0</v>
      </c>
      <c r="H275" s="71">
        <f t="shared" si="74"/>
        <v>0</v>
      </c>
      <c r="I275" s="71">
        <f t="shared" si="74"/>
        <v>0</v>
      </c>
      <c r="J275" s="25">
        <f t="shared" si="74"/>
        <v>6</v>
      </c>
      <c r="K275" s="76">
        <f t="shared" si="67"/>
        <v>0.0594059405940594</v>
      </c>
      <c r="L275" s="25">
        <f>SUBTOTAL(9,L274:L274)</f>
        <v>22</v>
      </c>
      <c r="M275" s="76">
        <f t="shared" si="68"/>
        <v>0.21782178217821782</v>
      </c>
      <c r="N275" s="25">
        <f>SUBTOTAL(9,N274:N274)</f>
        <v>73</v>
      </c>
      <c r="O275" s="76">
        <f t="shared" si="69"/>
        <v>0.7227722772277227</v>
      </c>
      <c r="P275" s="17"/>
      <c r="Q275" s="26"/>
    </row>
    <row r="276" spans="1:17" s="7" customFormat="1" ht="15" outlineLevel="2">
      <c r="A276" s="33" t="s">
        <v>380</v>
      </c>
      <c r="B276" s="11" t="s">
        <v>581</v>
      </c>
      <c r="C276" s="13" t="s">
        <v>580</v>
      </c>
      <c r="D276" s="28" t="str">
        <f t="shared" si="70"/>
        <v> </v>
      </c>
      <c r="E276" s="66">
        <v>42</v>
      </c>
      <c r="F276" s="69">
        <v>42</v>
      </c>
      <c r="G276" s="69">
        <v>0</v>
      </c>
      <c r="H276" s="69">
        <v>0</v>
      </c>
      <c r="I276" s="69">
        <v>0</v>
      </c>
      <c r="J276" s="62">
        <v>31</v>
      </c>
      <c r="K276" s="77">
        <f t="shared" si="67"/>
        <v>0.7380952380952381</v>
      </c>
      <c r="L276" s="60">
        <v>0</v>
      </c>
      <c r="M276" s="81">
        <f t="shared" si="68"/>
        <v>0</v>
      </c>
      <c r="N276" s="64">
        <v>11</v>
      </c>
      <c r="O276" s="85">
        <f t="shared" si="69"/>
        <v>0.2619047619047619</v>
      </c>
      <c r="P276" s="12"/>
      <c r="Q276" s="32" t="s">
        <v>29</v>
      </c>
    </row>
    <row r="277" spans="1:17" s="14" customFormat="1" ht="15" outlineLevel="1">
      <c r="A277" s="34" t="s">
        <v>380</v>
      </c>
      <c r="B277" s="18"/>
      <c r="C277" s="20"/>
      <c r="D277" s="24" t="str">
        <f t="shared" si="70"/>
        <v> </v>
      </c>
      <c r="E277" s="70">
        <f aca="true" t="shared" si="75" ref="E277:J277">SUBTOTAL(9,E276:E276)</f>
        <v>42</v>
      </c>
      <c r="F277" s="71">
        <f t="shared" si="75"/>
        <v>42</v>
      </c>
      <c r="G277" s="71">
        <f t="shared" si="75"/>
        <v>0</v>
      </c>
      <c r="H277" s="71">
        <f t="shared" si="75"/>
        <v>0</v>
      </c>
      <c r="I277" s="71">
        <f t="shared" si="75"/>
        <v>0</v>
      </c>
      <c r="J277" s="25">
        <f t="shared" si="75"/>
        <v>31</v>
      </c>
      <c r="K277" s="76">
        <f t="shared" si="67"/>
        <v>0.7380952380952381</v>
      </c>
      <c r="L277" s="25">
        <f>SUBTOTAL(9,L276:L276)</f>
        <v>0</v>
      </c>
      <c r="M277" s="76">
        <f t="shared" si="68"/>
        <v>0</v>
      </c>
      <c r="N277" s="25">
        <f>SUBTOTAL(9,N276:N276)</f>
        <v>11</v>
      </c>
      <c r="O277" s="76">
        <f t="shared" si="69"/>
        <v>0.2619047619047619</v>
      </c>
      <c r="P277" s="19"/>
      <c r="Q277" s="26"/>
    </row>
    <row r="278" spans="1:17" s="7" customFormat="1" ht="15" outlineLevel="2">
      <c r="A278" s="27" t="s">
        <v>381</v>
      </c>
      <c r="B278" s="8" t="s">
        <v>383</v>
      </c>
      <c r="C278" s="9" t="s">
        <v>382</v>
      </c>
      <c r="D278" s="28" t="str">
        <f t="shared" si="70"/>
        <v> </v>
      </c>
      <c r="E278" s="66">
        <v>82</v>
      </c>
      <c r="F278" s="69">
        <v>82</v>
      </c>
      <c r="G278" s="69">
        <v>0</v>
      </c>
      <c r="H278" s="69">
        <v>0</v>
      </c>
      <c r="I278" s="69">
        <v>0</v>
      </c>
      <c r="J278" s="62">
        <v>20</v>
      </c>
      <c r="K278" s="77">
        <f t="shared" si="67"/>
        <v>0.24390243902439024</v>
      </c>
      <c r="L278" s="60">
        <v>3</v>
      </c>
      <c r="M278" s="81">
        <f t="shared" si="68"/>
        <v>0.036585365853658534</v>
      </c>
      <c r="N278" s="64">
        <v>59</v>
      </c>
      <c r="O278" s="85">
        <f t="shared" si="69"/>
        <v>0.7195121951219512</v>
      </c>
      <c r="P278" s="10"/>
      <c r="Q278" s="32" t="s">
        <v>127</v>
      </c>
    </row>
    <row r="279" spans="1:17" s="14" customFormat="1" ht="15" outlineLevel="1">
      <c r="A279" s="30" t="s">
        <v>381</v>
      </c>
      <c r="B279" s="15"/>
      <c r="C279" s="16"/>
      <c r="D279" s="24" t="str">
        <f t="shared" si="70"/>
        <v> </v>
      </c>
      <c r="E279" s="70">
        <f aca="true" t="shared" si="76" ref="E279:J279">SUBTOTAL(9,E278:E278)</f>
        <v>82</v>
      </c>
      <c r="F279" s="71">
        <f t="shared" si="76"/>
        <v>82</v>
      </c>
      <c r="G279" s="71">
        <f t="shared" si="76"/>
        <v>0</v>
      </c>
      <c r="H279" s="71">
        <f t="shared" si="76"/>
        <v>0</v>
      </c>
      <c r="I279" s="71">
        <f t="shared" si="76"/>
        <v>0</v>
      </c>
      <c r="J279" s="25">
        <f t="shared" si="76"/>
        <v>20</v>
      </c>
      <c r="K279" s="76">
        <f t="shared" si="67"/>
        <v>0.24390243902439024</v>
      </c>
      <c r="L279" s="25">
        <f>SUBTOTAL(9,L278:L278)</f>
        <v>3</v>
      </c>
      <c r="M279" s="76">
        <f t="shared" si="68"/>
        <v>0.036585365853658534</v>
      </c>
      <c r="N279" s="25">
        <f>SUBTOTAL(9,N278:N278)</f>
        <v>59</v>
      </c>
      <c r="O279" s="76">
        <f t="shared" si="69"/>
        <v>0.7195121951219512</v>
      </c>
      <c r="P279" s="17"/>
      <c r="Q279" s="26"/>
    </row>
    <row r="280" spans="1:17" s="95" customFormat="1" ht="12" thickBot="1">
      <c r="A280" s="50" t="s">
        <v>662</v>
      </c>
      <c r="B280" s="87"/>
      <c r="C280" s="88"/>
      <c r="D280" s="89" t="str">
        <f t="shared" si="70"/>
        <v> </v>
      </c>
      <c r="E280" s="90">
        <f aca="true" t="shared" si="77" ref="E280:J280">SUBTOTAL(9,E2:E278)</f>
        <v>54785</v>
      </c>
      <c r="F280" s="91">
        <f t="shared" si="77"/>
        <v>54588</v>
      </c>
      <c r="G280" s="91">
        <f t="shared" si="77"/>
        <v>52</v>
      </c>
      <c r="H280" s="91">
        <f t="shared" si="77"/>
        <v>145</v>
      </c>
      <c r="I280" s="91">
        <f t="shared" si="77"/>
        <v>0</v>
      </c>
      <c r="J280" s="92">
        <f t="shared" si="77"/>
        <v>8137</v>
      </c>
      <c r="K280" s="93">
        <f t="shared" si="67"/>
        <v>0.14906206492269364</v>
      </c>
      <c r="L280" s="92">
        <f>SUBTOTAL(9,L2:L278)</f>
        <v>5304</v>
      </c>
      <c r="M280" s="93">
        <f t="shared" si="68"/>
        <v>0.09716421191470653</v>
      </c>
      <c r="N280" s="92">
        <f>SUBTOTAL(9,N2:N278)</f>
        <v>41147</v>
      </c>
      <c r="O280" s="93">
        <f t="shared" si="69"/>
        <v>0.7537737231625998</v>
      </c>
      <c r="P280" s="87"/>
      <c r="Q280" s="94"/>
    </row>
  </sheetData>
  <sheetProtection/>
  <conditionalFormatting sqref="D1:D65536">
    <cfRule type="cellIs" priority="2" dxfId="1" operator="equal">
      <formula>"*"</formula>
    </cfRule>
  </conditionalFormatting>
  <conditionalFormatting sqref="D2:D280">
    <cfRule type="cellIs" priority="1" dxfId="2" operator="equal">
      <formula>" "</formula>
    </cfRule>
  </conditionalFormatting>
  <printOptions/>
  <pageMargins left="0.15748031496062992" right="0.15748031496062992" top="0.4724409448818898" bottom="0.35433070866141736" header="0.15748031496062992" footer="0.15748031496062992"/>
  <pageSetup horizontalDpi="600" verticalDpi="600" orientation="landscape" paperSize="9" scale="77" r:id="rId1"/>
  <headerFooter alignWithMargins="0">
    <oddHeader>&amp;L&amp;"Arial,Normale"&amp;16 8 Dicembre 2013&amp;R&amp;"Arial,Normale"&amp;16Partito  Democratico&amp;"-,Normale"&amp;11
</oddHeader>
    <oddFooter>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Flavia.Piccardi</dc:creator>
  <cp:keywords/>
  <dc:description/>
  <cp:lastModifiedBy>Servizio Sistema Informativo</cp:lastModifiedBy>
  <cp:lastPrinted>2013-12-09T00:11:49Z</cp:lastPrinted>
  <dcterms:created xsi:type="dcterms:W3CDTF">2012-11-25T14:25:43Z</dcterms:created>
  <dcterms:modified xsi:type="dcterms:W3CDTF">2013-12-09T08:23:24Z</dcterms:modified>
  <cp:category/>
  <cp:version/>
  <cp:contentType/>
  <cp:contentStatus/>
</cp:coreProperties>
</file>